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'BS'!$A$1:$H$61</definedName>
  </definedNames>
  <calcPr fullCalcOnLoad="1"/>
</workbook>
</file>

<file path=xl/sharedStrings.xml><?xml version="1.0" encoding="utf-8"?>
<sst xmlns="http://schemas.openxmlformats.org/spreadsheetml/2006/main" count="197" uniqueCount="162">
  <si>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</si>
  <si>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</si>
  <si>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</si>
  <si>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</si>
  <si>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</si>
  <si>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</si>
  <si>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</si>
  <si>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</si>
  <si>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</si>
  <si>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</si>
  <si>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</si>
  <si>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</si>
  <si>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</si>
  <si>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</si>
  <si>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</si>
  <si>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</si>
  <si>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</si>
  <si>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</si>
  <si>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</si>
  <si>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</si>
  <si>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</si>
  <si>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</si>
  <si>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</si>
  <si>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</si>
  <si>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</si>
  <si>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</si>
  <si>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</si>
  <si>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</si>
  <si>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</si>
  <si>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</si>
  <si>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</si>
  <si>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</si>
  <si>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</si>
  <si>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</si>
  <si>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</si>
  <si>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</si>
  <si>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</si>
  <si>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</si>
  <si>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</si>
  <si>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</si>
  <si>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</si>
  <si>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</si>
  <si>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</si>
  <si>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</si>
  <si>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</si>
  <si>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</si>
  <si>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</si>
  <si>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</si>
  <si>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</si>
  <si>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</si>
  <si>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</si>
  <si>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</si>
  <si>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</si>
  <si>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</si>
  <si>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</si>
  <si>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</si>
  <si>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</si>
  <si>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PRECEDING YEAR</t>
  </si>
  <si>
    <t>CONDENSED CONSOLIDATED INCOME STATEMENTS</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</si>
  <si>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</si>
  <si>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</si>
  <si>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</si>
  <si>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</si>
  <si>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</si>
  <si>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</si>
  <si>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</si>
  <si>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</si>
  <si>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</si>
  <si>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</si>
  <si>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</si>
  <si>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</si>
  <si>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</si>
  <si>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CONDENSED CONSOLIDATED BALANCE SHEETS</t>
  </si>
  <si>
    <t xml:space="preserve">AS AT </t>
  </si>
  <si>
    <t>ASSETS</t>
  </si>
  <si>
    <t>Non-current assets</t>
  </si>
  <si>
    <t>Property, plant and equipment</t>
  </si>
  <si>
    <t>Goodwill on consolidation</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</si>
  <si>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</si>
  <si>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</si>
  <si>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</si>
  <si>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</si>
  <si>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</si>
  <si>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</si>
  <si>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</si>
  <si>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</si>
  <si>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</si>
  <si>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</si>
  <si>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</si>
  <si>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</si>
  <si>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</si>
  <si>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</si>
  <si>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</si>
  <si>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</si>
  <si>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</si>
  <si>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</si>
  <si>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</si>
  <si>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</si>
  <si>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</si>
  <si>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</si>
  <si>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</si>
  <si>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</si>
  <si>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</si>
  <si>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</si>
  <si>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</si>
  <si>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</si>
  <si>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Profit/(Loss) for the period</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</si>
  <si>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</si>
  <si>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</si>
  <si>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</si>
  <si>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</si>
  <si>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</si>
  <si>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</si>
  <si>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</si>
  <si>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</si>
  <si>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At 1 January 2007</t>
  </si>
  <si>
    <t>Provision for doubtful debts no longer required</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</si>
  <si>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</si>
  <si>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</si>
  <si>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</si>
  <si>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</si>
  <si>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</si>
  <si>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</si>
  <si>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</si>
  <si>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</si>
  <si>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holders of the parent (sen):</t>
  </si>
  <si>
    <t>PPE written off</t>
  </si>
  <si>
    <t>Loss on disposal of PPE</t>
  </si>
  <si>
    <t>Note</t>
  </si>
  <si>
    <t>A</t>
  </si>
  <si>
    <t>NOTE TO CONDENSED CONSOLIDATED CASH FLOW STATEMENTS</t>
  </si>
  <si>
    <t>Development expenditure</t>
  </si>
  <si>
    <t>gain recognised directly in equity</t>
  </si>
  <si>
    <t>Development expenditure incurred</t>
  </si>
  <si>
    <t>Loss for the period</t>
  </si>
  <si>
    <t>Loss before tax</t>
  </si>
  <si>
    <t>Loss per share attributable to equity</t>
  </si>
  <si>
    <t xml:space="preserve">Loss before taxation </t>
  </si>
  <si>
    <t>Operating loss before working capital changes</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</si>
  <si>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</si>
  <si>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sheets should be read in conjunction with the audited financial statements for the year ended 31 December 2007 and the accompany explanatory notes attached to the interim financial statements</t>
  </si>
  <si>
    <t>MGS Grant</t>
  </si>
  <si>
    <t>At 1 January 2008</t>
  </si>
  <si>
    <t>The condensed consolidated statement of changes in equity should be read in conjunction with the audited financial statements for the year ended 31 December 2007</t>
  </si>
  <si>
    <t>statements for the year ended 31 December 2007 and the accompanying explanatory notes attached to the</t>
  </si>
  <si>
    <t xml:space="preserve"> net gain recognised directly in equity</t>
  </si>
  <si>
    <t>Drawndown of banker acceptance &amp; project financing</t>
  </si>
  <si>
    <t>30/06/2008</t>
  </si>
  <si>
    <t>30/06/2007</t>
  </si>
  <si>
    <r>
      <t>FOR THE</t>
    </r>
    <r>
      <rPr>
        <b/>
        <sz val="8"/>
        <rFont val="Times New Roman"/>
        <family val="1"/>
      </rPr>
      <t xml:space="preserve"> SIX</t>
    </r>
    <r>
      <rPr>
        <b/>
        <sz val="8"/>
        <rFont val="Times New Roman"/>
        <family val="0"/>
      </rPr>
      <t xml:space="preserve"> MONTHS PERIOD ENDED 30 JUNE 2008</t>
    </r>
  </si>
  <si>
    <t>AS AT 30 JUNE 2008</t>
  </si>
  <si>
    <t>FOR THE QUARTER ENDED 30 JUNE 2008</t>
  </si>
  <si>
    <t>At 30 June  2007</t>
  </si>
  <si>
    <t>At 30 June  2008</t>
  </si>
  <si>
    <t>Bad debts expenses</t>
  </si>
  <si>
    <t>Provision for obsolete/slow moving stock</t>
  </si>
  <si>
    <t xml:space="preserve">Provision for doubtful debts </t>
  </si>
  <si>
    <t>Cash used in/generated from operations</t>
  </si>
  <si>
    <t>Net cash used in/generated from operating activities</t>
  </si>
  <si>
    <t>Proceed from disposal of property, plant &amp; equipment</t>
  </si>
  <si>
    <t>Net cash generated from financing activities</t>
  </si>
  <si>
    <t>holders of the parent (sen)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</si>
</sst>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dd\-mmm\-yy"/>
    <numFmt numFmtId="190" formatCode="[$-409]dd\-mmm\-yy;@"/>
  </numFmts>
  <fonts count="18">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8"/>
      <color indexed="9"/>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color indexed="8"/>
      </top>
      <bottom style="double">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172" fontId="5" fillId="0" borderId="1" xfId="15" applyNumberFormat="1" applyFont="1" applyFill="1" applyBorder="1" applyAlignment="1" applyProtection="1">
      <alignment/>
      <protection/>
    </xf>
    <xf numFmtId="172" fontId="5" fillId="0" borderId="2"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4" xfId="0" applyNumberFormat="1" applyFont="1" applyFill="1" applyBorder="1" applyAlignment="1">
      <alignment horizontal="right"/>
    </xf>
    <xf numFmtId="175" fontId="8" fillId="0" borderId="5"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37" fontId="5" fillId="0" borderId="1"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7" fontId="5" fillId="0" borderId="0" xfId="15" applyNumberFormat="1" applyFont="1" applyFill="1" applyBorder="1" applyAlignment="1" applyProtection="1">
      <alignment/>
      <protection/>
    </xf>
    <xf numFmtId="37" fontId="5" fillId="0" borderId="2" xfId="15" applyNumberFormat="1" applyFont="1" applyFill="1" applyBorder="1" applyAlignment="1" applyProtection="1">
      <alignment/>
      <protection/>
    </xf>
    <xf numFmtId="172" fontId="5" fillId="0" borderId="6" xfId="15" applyNumberFormat="1" applyFont="1" applyFill="1" applyBorder="1" applyAlignment="1" applyProtection="1">
      <alignment/>
      <protection/>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188" fontId="5" fillId="0" borderId="0" xfId="15"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89" fontId="1" fillId="0" borderId="1" xfId="0" applyNumberFormat="1" applyFont="1" applyBorder="1" applyAlignment="1">
      <alignment horizontal="center"/>
    </xf>
    <xf numFmtId="190"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7" xfId="15" applyNumberFormat="1" applyFont="1" applyFill="1" applyBorder="1" applyAlignment="1" applyProtection="1">
      <alignment/>
      <protection/>
    </xf>
    <xf numFmtId="0" fontId="2" fillId="0" borderId="0" xfId="0" applyFont="1" applyAlignment="1">
      <alignment/>
    </xf>
    <xf numFmtId="172" fontId="2" fillId="0" borderId="5" xfId="15" applyNumberFormat="1" applyFont="1" applyFill="1" applyBorder="1" applyAlignment="1" applyProtection="1">
      <alignment/>
      <protection/>
    </xf>
    <xf numFmtId="172" fontId="2" fillId="0" borderId="8" xfId="15" applyNumberFormat="1" applyFont="1" applyFill="1" applyBorder="1" applyAlignment="1" applyProtection="1">
      <alignment/>
      <protection/>
    </xf>
    <xf numFmtId="172" fontId="2" fillId="0" borderId="2" xfId="15" applyNumberFormat="1" applyFont="1" applyFill="1" applyBorder="1" applyAlignment="1" applyProtection="1">
      <alignment/>
      <protection/>
    </xf>
    <xf numFmtId="0" fontId="2" fillId="0" borderId="0" xfId="0" applyFont="1" applyFill="1" applyAlignment="1">
      <alignment/>
    </xf>
    <xf numFmtId="172" fontId="2" fillId="0" borderId="4"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37" fontId="5" fillId="0" borderId="6" xfId="15" applyNumberFormat="1" applyFont="1" applyFill="1" applyBorder="1" applyAlignment="1" applyProtection="1">
      <alignment/>
      <protection/>
    </xf>
    <xf numFmtId="37" fontId="5" fillId="0" borderId="0" xfId="15" applyNumberFormat="1" applyFont="1" applyBorder="1" applyAlignment="1">
      <alignment/>
    </xf>
    <xf numFmtId="37" fontId="5" fillId="0" borderId="0" xfId="15" applyNumberFormat="1" applyFont="1" applyBorder="1" applyAlignment="1">
      <alignment horizontal="right"/>
    </xf>
    <xf numFmtId="37" fontId="5" fillId="0" borderId="6" xfId="15" applyNumberFormat="1" applyFont="1" applyBorder="1" applyAlignment="1">
      <alignment/>
    </xf>
    <xf numFmtId="37" fontId="5" fillId="0" borderId="0" xfId="15" applyNumberFormat="1" applyFont="1" applyFill="1" applyBorder="1" applyAlignment="1">
      <alignment horizontal="right"/>
    </xf>
    <xf numFmtId="37" fontId="5" fillId="0" borderId="0" xfId="15" applyNumberFormat="1" applyFont="1" applyFill="1" applyBorder="1" applyAlignment="1">
      <alignment/>
    </xf>
    <xf numFmtId="37" fontId="5" fillId="0" borderId="6" xfId="15" applyNumberFormat="1" applyFont="1" applyFill="1" applyBorder="1" applyAlignment="1">
      <alignmen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7"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9"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4" xfId="15" applyNumberFormat="1" applyFont="1" applyFill="1" applyBorder="1" applyAlignment="1">
      <alignment horizontal="right"/>
    </xf>
    <xf numFmtId="37" fontId="8" fillId="0" borderId="8" xfId="15" applyNumberFormat="1" applyFont="1" applyFill="1" applyBorder="1" applyAlignment="1">
      <alignment horizontal="right"/>
    </xf>
    <xf numFmtId="0" fontId="0" fillId="0" borderId="0" xfId="0" applyAlignment="1">
      <alignment/>
    </xf>
    <xf numFmtId="0" fontId="4" fillId="0" borderId="0" xfId="0" applyFont="1" applyAlignment="1">
      <alignment/>
    </xf>
    <xf numFmtId="37" fontId="5" fillId="0" borderId="0" xfId="15" applyNumberFormat="1" applyFont="1" applyAlignment="1">
      <alignment/>
    </xf>
    <xf numFmtId="40" fontId="5" fillId="0" borderId="0" xfId="0" applyNumberFormat="1" applyFont="1" applyAlignment="1">
      <alignment horizontal="right"/>
    </xf>
    <xf numFmtId="40" fontId="5" fillId="0" borderId="0" xfId="15" applyNumberFormat="1" applyFont="1" applyBorder="1" applyAlignment="1" quotePrefix="1">
      <alignment horizontal="righ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43" fontId="5" fillId="0" borderId="2" xfId="15" applyFont="1" applyFill="1" applyBorder="1" applyAlignment="1" applyProtection="1">
      <alignment/>
      <protection/>
    </xf>
    <xf numFmtId="0" fontId="4" fillId="0" borderId="0" xfId="0" applyFont="1" applyFill="1" applyAlignment="1">
      <alignment/>
    </xf>
    <xf numFmtId="43" fontId="5" fillId="0" borderId="2" xfId="15" applyFont="1" applyFill="1" applyBorder="1" applyAlignment="1">
      <alignment horizontal="righ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172" fontId="16"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8"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8" xfId="0" applyNumberFormat="1" applyFont="1" applyBorder="1" applyAlignment="1">
      <alignment/>
    </xf>
    <xf numFmtId="175" fontId="17" fillId="0" borderId="0" xfId="20" applyNumberFormat="1" applyFont="1" applyFill="1" applyAlignment="1">
      <alignment horizontal="left"/>
      <protection/>
    </xf>
    <xf numFmtId="43" fontId="17" fillId="0" borderId="0" xfId="15" applyFont="1" applyFill="1" applyBorder="1" applyAlignment="1">
      <alignment horizontal="center"/>
    </xf>
    <xf numFmtId="43" fontId="17" fillId="0" borderId="0" xfId="15" applyFont="1" applyFill="1" applyAlignment="1">
      <alignment horizontal="center"/>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1"/>
  <sheetViews>
    <sheetView zoomScaleSheetLayoutView="100" workbookViewId="0" topLeftCell="A1">
      <selection activeCell="J18" sqref="J18"/>
    </sheetView>
  </sheetViews>
  <sheetFormatPr defaultColWidth="9.140625" defaultRowHeight="12.75"/>
  <cols>
    <col min="1" max="1" width="31.7109375" style="43" customWidth="1"/>
    <col min="2" max="2" width="1.421875" style="43" customWidth="1"/>
    <col min="3" max="3" width="14.57421875" style="60" customWidth="1"/>
    <col min="4" max="4" width="0.9921875" style="43" customWidth="1"/>
    <col min="5" max="5" width="15.57421875" style="43" customWidth="1"/>
    <col min="6" max="6" width="1.421875" style="43" customWidth="1"/>
    <col min="7" max="7" width="12.8515625" style="43" customWidth="1"/>
    <col min="8" max="8" width="1.421875" style="43" customWidth="1"/>
    <col min="9" max="9" width="15.57421875" style="43" customWidth="1"/>
    <col min="10" max="10" width="9.421875" style="43" bestFit="1" customWidth="1"/>
    <col min="11" max="16384" width="9.140625" style="43" customWidth="1"/>
  </cols>
  <sheetData>
    <row r="1" spans="1:10" ht="11.25">
      <c r="A1" s="153" t="s">
        <v>15</v>
      </c>
      <c r="B1" s="153"/>
      <c r="C1" s="153"/>
      <c r="D1" s="153"/>
      <c r="E1" s="153"/>
      <c r="F1" s="153"/>
      <c r="G1" s="153"/>
      <c r="H1" s="153"/>
      <c r="I1" s="153"/>
      <c r="J1" s="10"/>
    </row>
    <row r="2" spans="1:10" ht="11.25">
      <c r="A2" s="153" t="s">
        <v>58</v>
      </c>
      <c r="B2" s="153"/>
      <c r="C2" s="153"/>
      <c r="D2" s="153"/>
      <c r="E2" s="153"/>
      <c r="F2" s="153"/>
      <c r="G2" s="153"/>
      <c r="H2" s="153"/>
      <c r="I2" s="153"/>
      <c r="J2" s="10"/>
    </row>
    <row r="3" spans="1:10" ht="11.25">
      <c r="A3" s="153" t="s">
        <v>149</v>
      </c>
      <c r="B3" s="153"/>
      <c r="C3" s="153"/>
      <c r="D3" s="153"/>
      <c r="E3" s="153"/>
      <c r="F3" s="153"/>
      <c r="G3" s="153"/>
      <c r="H3" s="153"/>
      <c r="I3" s="153"/>
      <c r="J3" s="10"/>
    </row>
    <row r="4" spans="1:10" ht="11.25">
      <c r="A4" s="153"/>
      <c r="B4" s="153"/>
      <c r="C4" s="153"/>
      <c r="D4" s="153"/>
      <c r="E4" s="153"/>
      <c r="F4" s="153"/>
      <c r="G4" s="153"/>
      <c r="H4" s="153"/>
      <c r="I4" s="153"/>
      <c r="J4" s="10"/>
    </row>
    <row r="5" spans="1:10" ht="11.25">
      <c r="A5" s="7"/>
      <c r="B5" s="7"/>
      <c r="C5" s="42"/>
      <c r="D5" s="7"/>
      <c r="E5" s="7"/>
      <c r="F5" s="7"/>
      <c r="G5" s="9"/>
      <c r="H5" s="7"/>
      <c r="I5" s="12"/>
      <c r="J5" s="10"/>
    </row>
    <row r="6" spans="1:10" ht="11.25">
      <c r="A6" s="12"/>
      <c r="B6" s="8"/>
      <c r="C6" s="151" t="s">
        <v>1</v>
      </c>
      <c r="D6" s="151"/>
      <c r="E6" s="151"/>
      <c r="F6" s="13"/>
      <c r="G6" s="152" t="s">
        <v>2</v>
      </c>
      <c r="H6" s="152"/>
      <c r="I6" s="152"/>
      <c r="J6" s="10"/>
    </row>
    <row r="7" spans="1:10" ht="11.25">
      <c r="A7" s="12"/>
      <c r="B7" s="8"/>
      <c r="C7" s="44"/>
      <c r="D7" s="12"/>
      <c r="E7" s="8" t="s">
        <v>3</v>
      </c>
      <c r="F7" s="12"/>
      <c r="G7" s="14"/>
      <c r="H7" s="12"/>
      <c r="I7" s="8" t="s">
        <v>3</v>
      </c>
      <c r="J7" s="10"/>
    </row>
    <row r="8" spans="1:10" ht="11.25">
      <c r="A8" s="12"/>
      <c r="B8" s="8"/>
      <c r="C8" s="45" t="s">
        <v>4</v>
      </c>
      <c r="D8" s="12"/>
      <c r="E8" s="12" t="s">
        <v>5</v>
      </c>
      <c r="F8" s="12"/>
      <c r="G8" s="14" t="s">
        <v>4</v>
      </c>
      <c r="H8" s="12"/>
      <c r="I8" s="12" t="s">
        <v>5</v>
      </c>
      <c r="J8" s="10"/>
    </row>
    <row r="9" spans="1:10" ht="11.25">
      <c r="A9" s="12"/>
      <c r="B9" s="8"/>
      <c r="C9" s="45" t="s">
        <v>6</v>
      </c>
      <c r="D9" s="12"/>
      <c r="E9" s="8" t="s">
        <v>6</v>
      </c>
      <c r="F9" s="12"/>
      <c r="G9" s="15" t="s">
        <v>7</v>
      </c>
      <c r="H9" s="12"/>
      <c r="I9" s="8" t="s">
        <v>6</v>
      </c>
      <c r="J9" s="10"/>
    </row>
    <row r="10" spans="1:10" ht="11.25">
      <c r="A10" s="12"/>
      <c r="B10" s="8"/>
      <c r="C10" s="46" t="s">
        <v>147</v>
      </c>
      <c r="D10" s="12"/>
      <c r="E10" s="16" t="s">
        <v>148</v>
      </c>
      <c r="F10" s="12"/>
      <c r="G10" s="16" t="str">
        <f>C10</f>
        <v>30/06/2008</v>
      </c>
      <c r="H10" s="12"/>
      <c r="I10" s="16" t="str">
        <f>E10</f>
        <v>30/06/2007</v>
      </c>
      <c r="J10" s="10"/>
    </row>
    <row r="11" spans="1:10" ht="11.25">
      <c r="A11" s="12"/>
      <c r="B11" s="8"/>
      <c r="C11" s="45" t="s">
        <v>8</v>
      </c>
      <c r="D11" s="8"/>
      <c r="E11" s="8" t="s">
        <v>8</v>
      </c>
      <c r="F11" s="8"/>
      <c r="G11" s="15" t="s">
        <v>8</v>
      </c>
      <c r="H11" s="8"/>
      <c r="I11" s="8" t="s">
        <v>8</v>
      </c>
      <c r="J11" s="10"/>
    </row>
    <row r="12" spans="1:10" ht="11.25">
      <c r="A12" s="12"/>
      <c r="B12" s="8"/>
      <c r="C12" s="45"/>
      <c r="D12" s="8"/>
      <c r="E12" s="8"/>
      <c r="F12" s="8"/>
      <c r="G12" s="15"/>
      <c r="H12" s="8"/>
      <c r="I12" s="8"/>
      <c r="J12" s="10"/>
    </row>
    <row r="13" spans="1:10" ht="11.25">
      <c r="A13" s="12"/>
      <c r="B13" s="8"/>
      <c r="C13" s="45"/>
      <c r="D13" s="8"/>
      <c r="E13" s="8"/>
      <c r="F13" s="8"/>
      <c r="G13" s="15"/>
      <c r="H13" s="8"/>
      <c r="I13" s="8"/>
      <c r="J13" s="10"/>
    </row>
    <row r="14" spans="1:10" ht="11.25">
      <c r="A14" s="10" t="s">
        <v>59</v>
      </c>
      <c r="B14" s="17"/>
      <c r="C14" s="47">
        <v>1444999</v>
      </c>
      <c r="D14" s="18"/>
      <c r="E14" s="18">
        <v>1865611</v>
      </c>
      <c r="F14" s="18"/>
      <c r="G14" s="47">
        <v>2977075</v>
      </c>
      <c r="H14" s="18"/>
      <c r="I14" s="18">
        <v>4797247</v>
      </c>
      <c r="J14" s="18"/>
    </row>
    <row r="15" spans="1:10" ht="11.25">
      <c r="A15" s="10" t="s">
        <v>60</v>
      </c>
      <c r="B15" s="17"/>
      <c r="C15" s="48">
        <v>-484315</v>
      </c>
      <c r="D15" s="18"/>
      <c r="E15" s="19">
        <v>-555421</v>
      </c>
      <c r="F15" s="18"/>
      <c r="G15" s="48">
        <v>-1129692</v>
      </c>
      <c r="H15" s="18"/>
      <c r="I15" s="19">
        <v>-1879531</v>
      </c>
      <c r="J15" s="18"/>
    </row>
    <row r="16" spans="1:11" ht="11.25">
      <c r="A16" s="49" t="s">
        <v>61</v>
      </c>
      <c r="B16" s="17"/>
      <c r="C16" s="47">
        <f>SUM(C14:C15)</f>
        <v>960684</v>
      </c>
      <c r="D16" s="18"/>
      <c r="E16" s="18">
        <f>SUM(E14:E15)</f>
        <v>1310190</v>
      </c>
      <c r="F16" s="18"/>
      <c r="G16" s="18">
        <f>SUM(G14:G15)</f>
        <v>1847383</v>
      </c>
      <c r="H16" s="18"/>
      <c r="I16" s="18">
        <f>SUM(I14:I15)</f>
        <v>2917716</v>
      </c>
      <c r="J16" s="18"/>
      <c r="K16" s="50"/>
    </row>
    <row r="17" spans="1:11" ht="11.25">
      <c r="A17" s="10"/>
      <c r="B17" s="17"/>
      <c r="C17" s="47"/>
      <c r="D17" s="18"/>
      <c r="E17" s="18"/>
      <c r="F17" s="18"/>
      <c r="G17" s="18"/>
      <c r="H17" s="18"/>
      <c r="I17" s="18"/>
      <c r="J17" s="18"/>
      <c r="K17" s="50"/>
    </row>
    <row r="18" spans="1:11" ht="11.25">
      <c r="A18" s="21" t="s">
        <v>62</v>
      </c>
      <c r="B18" s="127"/>
      <c r="C18" s="47">
        <v>28800</v>
      </c>
      <c r="D18" s="18"/>
      <c r="E18" s="18">
        <v>27227</v>
      </c>
      <c r="F18" s="18"/>
      <c r="G18" s="47">
        <v>49110</v>
      </c>
      <c r="H18" s="18"/>
      <c r="I18" s="18">
        <v>73706</v>
      </c>
      <c r="J18" s="18"/>
      <c r="K18" s="50"/>
    </row>
    <row r="19" spans="1:11" ht="11.25">
      <c r="A19" s="21" t="s">
        <v>63</v>
      </c>
      <c r="B19" s="127"/>
      <c r="C19" s="51">
        <v>-713783</v>
      </c>
      <c r="D19" s="18"/>
      <c r="E19" s="18">
        <v>-914161</v>
      </c>
      <c r="F19" s="18"/>
      <c r="G19" s="51">
        <v>-1316893</v>
      </c>
      <c r="H19" s="18"/>
      <c r="I19" s="18">
        <v>-1892729</v>
      </c>
      <c r="J19" s="18"/>
      <c r="K19" s="50"/>
    </row>
    <row r="20" spans="1:11" ht="11.25">
      <c r="A20" s="21" t="s">
        <v>64</v>
      </c>
      <c r="B20" s="127"/>
      <c r="C20" s="51">
        <v>-588738</v>
      </c>
      <c r="D20" s="18"/>
      <c r="E20" s="18">
        <v>-956604</v>
      </c>
      <c r="F20" s="18"/>
      <c r="G20" s="51">
        <v>-1418442</v>
      </c>
      <c r="H20" s="18"/>
      <c r="I20" s="18">
        <v>-2020883</v>
      </c>
      <c r="J20" s="18"/>
      <c r="K20" s="50"/>
    </row>
    <row r="21" spans="1:11" ht="11.25">
      <c r="A21" s="21" t="s">
        <v>65</v>
      </c>
      <c r="B21" s="127"/>
      <c r="C21" s="51">
        <v>-717128</v>
      </c>
      <c r="D21" s="18"/>
      <c r="E21" s="18">
        <v>-321989</v>
      </c>
      <c r="F21" s="18"/>
      <c r="G21" s="51">
        <v>-1256335</v>
      </c>
      <c r="H21" s="18"/>
      <c r="I21" s="18">
        <v>-597802</v>
      </c>
      <c r="J21" s="18"/>
      <c r="K21" s="50"/>
    </row>
    <row r="22" spans="1:11" ht="11.25">
      <c r="A22" s="21" t="s">
        <v>66</v>
      </c>
      <c r="B22" s="127"/>
      <c r="C22" s="52">
        <v>-37081</v>
      </c>
      <c r="D22" s="18"/>
      <c r="E22" s="20">
        <v>-12338</v>
      </c>
      <c r="F22" s="18"/>
      <c r="G22" s="52">
        <v>-60857</v>
      </c>
      <c r="H22" s="18"/>
      <c r="I22" s="20">
        <v>-22191</v>
      </c>
      <c r="J22" s="18"/>
      <c r="K22" s="50"/>
    </row>
    <row r="23" spans="1:11" ht="11.25">
      <c r="A23" s="124" t="s">
        <v>135</v>
      </c>
      <c r="B23" s="17"/>
      <c r="C23" s="51">
        <f>SUM(C16:C22)</f>
        <v>-1067246</v>
      </c>
      <c r="D23" s="18"/>
      <c r="E23" s="51">
        <f>SUM(E16:E22)</f>
        <v>-867675</v>
      </c>
      <c r="F23" s="18"/>
      <c r="G23" s="18">
        <f>SUM(G16:G22)</f>
        <v>-2156034</v>
      </c>
      <c r="H23" s="18"/>
      <c r="I23" s="18">
        <f>SUM(I16:I22)</f>
        <v>-1542183</v>
      </c>
      <c r="J23" s="18"/>
      <c r="K23" s="50"/>
    </row>
    <row r="24" spans="1:10" ht="11.25">
      <c r="A24" s="10"/>
      <c r="B24" s="17"/>
      <c r="C24" s="47"/>
      <c r="D24" s="18"/>
      <c r="E24" s="18"/>
      <c r="F24" s="18"/>
      <c r="G24" s="18"/>
      <c r="H24" s="18"/>
      <c r="I24" s="18"/>
      <c r="J24" s="18"/>
    </row>
    <row r="25" spans="1:10" ht="11.25">
      <c r="A25" s="10" t="s">
        <v>67</v>
      </c>
      <c r="B25" s="17"/>
      <c r="C25" s="123">
        <v>0</v>
      </c>
      <c r="D25" s="18"/>
      <c r="E25" s="20">
        <v>0</v>
      </c>
      <c r="F25" s="18"/>
      <c r="G25" s="20">
        <v>0</v>
      </c>
      <c r="H25" s="18"/>
      <c r="I25" s="20">
        <v>0</v>
      </c>
      <c r="J25" s="18"/>
    </row>
    <row r="26" spans="1:10" ht="11.25">
      <c r="A26" s="10"/>
      <c r="B26" s="17"/>
      <c r="C26" s="51"/>
      <c r="D26" s="18"/>
      <c r="E26" s="18"/>
      <c r="F26" s="18"/>
      <c r="G26" s="18"/>
      <c r="H26" s="18"/>
      <c r="I26" s="18"/>
      <c r="J26" s="18"/>
    </row>
    <row r="27" spans="1:10" ht="12" thickBot="1">
      <c r="A27" s="124" t="s">
        <v>134</v>
      </c>
      <c r="B27" s="17"/>
      <c r="C27" s="87">
        <f>SUM(C23:C25)</f>
        <v>-1067246</v>
      </c>
      <c r="D27" s="18"/>
      <c r="E27" s="87">
        <f>SUM(E23:E25)</f>
        <v>-867675</v>
      </c>
      <c r="F27" s="18"/>
      <c r="G27" s="53">
        <f>SUM(G23:G25)</f>
        <v>-2156034</v>
      </c>
      <c r="H27" s="18"/>
      <c r="I27" s="87">
        <f>SUM(I23:I25)</f>
        <v>-1542183</v>
      </c>
      <c r="J27" s="18"/>
    </row>
    <row r="28" spans="1:10" ht="12" thickTop="1">
      <c r="A28" s="10"/>
      <c r="B28" s="17"/>
      <c r="C28" s="51"/>
      <c r="D28" s="18"/>
      <c r="E28" s="51"/>
      <c r="F28" s="18"/>
      <c r="G28" s="18"/>
      <c r="H28" s="18"/>
      <c r="I28" s="18"/>
      <c r="J28" s="18"/>
    </row>
    <row r="29" spans="1:10" ht="11.25">
      <c r="A29" s="10"/>
      <c r="B29" s="17"/>
      <c r="C29" s="88"/>
      <c r="D29" s="55"/>
      <c r="E29" s="117"/>
      <c r="F29" s="55"/>
      <c r="G29" s="56"/>
      <c r="H29" s="55"/>
      <c r="I29" s="55"/>
      <c r="J29" s="10"/>
    </row>
    <row r="30" spans="1:10" ht="11.25">
      <c r="A30" s="10" t="s">
        <v>68</v>
      </c>
      <c r="B30" s="17"/>
      <c r="C30" s="88"/>
      <c r="D30" s="55"/>
      <c r="E30" s="117"/>
      <c r="F30" s="55"/>
      <c r="G30" s="56"/>
      <c r="H30" s="55"/>
      <c r="I30" s="55"/>
      <c r="J30" s="10"/>
    </row>
    <row r="31" spans="1:10" ht="11.25">
      <c r="A31" s="10" t="s">
        <v>69</v>
      </c>
      <c r="B31" s="17"/>
      <c r="C31" s="91">
        <f>C27-C32</f>
        <v>-1067246</v>
      </c>
      <c r="D31" s="55"/>
      <c r="E31" s="89">
        <f>E27-E32</f>
        <v>-841657</v>
      </c>
      <c r="F31" s="55"/>
      <c r="G31" s="89">
        <f>G27-G32</f>
        <v>-2156034</v>
      </c>
      <c r="H31" s="55"/>
      <c r="I31" s="89">
        <f>I27-I32</f>
        <v>-1482731</v>
      </c>
      <c r="J31" s="10"/>
    </row>
    <row r="32" spans="1:10" ht="11.25">
      <c r="A32" s="10" t="s">
        <v>70</v>
      </c>
      <c r="B32" s="17"/>
      <c r="C32" s="125">
        <v>0</v>
      </c>
      <c r="D32" s="55"/>
      <c r="E32" s="52">
        <v>-26018</v>
      </c>
      <c r="F32" s="55"/>
      <c r="G32" s="125">
        <v>0</v>
      </c>
      <c r="H32" s="55"/>
      <c r="I32" s="20">
        <v>-59452</v>
      </c>
      <c r="J32" s="10"/>
    </row>
    <row r="33" spans="1:10" ht="11.25">
      <c r="A33" s="10"/>
      <c r="B33" s="17"/>
      <c r="C33" s="92"/>
      <c r="D33" s="55"/>
      <c r="E33" s="88"/>
      <c r="F33" s="55"/>
      <c r="G33" s="88"/>
      <c r="H33" s="55"/>
      <c r="I33" s="54"/>
      <c r="J33" s="10"/>
    </row>
    <row r="34" spans="1:10" ht="12" thickBot="1">
      <c r="A34" s="10"/>
      <c r="B34" s="17"/>
      <c r="C34" s="93">
        <f>SUM(C31:C32)</f>
        <v>-1067246</v>
      </c>
      <c r="D34" s="55"/>
      <c r="E34" s="90">
        <f>SUM(E31:E32)</f>
        <v>-867675</v>
      </c>
      <c r="F34" s="55"/>
      <c r="G34" s="90">
        <f>SUM(G31:G32)</f>
        <v>-2156034</v>
      </c>
      <c r="H34" s="55"/>
      <c r="I34" s="90">
        <f>SUM(I31:I32)</f>
        <v>-1542183</v>
      </c>
      <c r="J34" s="10"/>
    </row>
    <row r="35" spans="1:10" ht="12" thickTop="1">
      <c r="A35" s="10"/>
      <c r="B35" s="17"/>
      <c r="C35" s="54"/>
      <c r="D35" s="55"/>
      <c r="E35" s="117"/>
      <c r="F35" s="55"/>
      <c r="G35" s="57"/>
      <c r="H35" s="55"/>
      <c r="I35" s="55"/>
      <c r="J35" s="10"/>
    </row>
    <row r="36" spans="1:10" ht="11.25">
      <c r="A36" s="49" t="s">
        <v>136</v>
      </c>
      <c r="B36" s="17"/>
      <c r="C36" s="54"/>
      <c r="D36" s="55"/>
      <c r="E36" s="55"/>
      <c r="F36" s="55"/>
      <c r="G36" s="57"/>
      <c r="H36" s="55"/>
      <c r="I36" s="55"/>
      <c r="J36" s="10"/>
    </row>
    <row r="37" spans="1:10" ht="11.25">
      <c r="A37" s="49" t="s">
        <v>125</v>
      </c>
      <c r="B37" s="17"/>
      <c r="C37" s="54"/>
      <c r="D37" s="55"/>
      <c r="E37" s="55"/>
      <c r="F37" s="55"/>
      <c r="G37" s="57"/>
      <c r="H37" s="55"/>
      <c r="I37" s="55"/>
      <c r="J37" s="10"/>
    </row>
    <row r="38" spans="1:10" ht="11.25">
      <c r="A38" s="10" t="s">
        <v>36</v>
      </c>
      <c r="B38" s="17"/>
      <c r="C38" s="119">
        <v>-0.43</v>
      </c>
      <c r="D38" s="95"/>
      <c r="E38" s="118">
        <v>-0.34</v>
      </c>
      <c r="F38" s="95"/>
      <c r="G38" s="119">
        <v>-0.86</v>
      </c>
      <c r="H38" s="94"/>
      <c r="I38" s="119">
        <v>-0.59</v>
      </c>
      <c r="J38" s="10"/>
    </row>
    <row r="39" spans="1:10" ht="11.25">
      <c r="A39" s="10" t="s">
        <v>71</v>
      </c>
      <c r="B39" s="17"/>
      <c r="C39" s="96">
        <v>0</v>
      </c>
      <c r="D39" s="95"/>
      <c r="E39" s="96">
        <v>0</v>
      </c>
      <c r="F39" s="95"/>
      <c r="G39" s="96">
        <v>0</v>
      </c>
      <c r="H39" s="94"/>
      <c r="I39" s="96">
        <v>0</v>
      </c>
      <c r="J39" s="10"/>
    </row>
    <row r="40" spans="1:10" ht="11.25">
      <c r="A40" s="10"/>
      <c r="B40" s="17"/>
      <c r="C40" s="54"/>
      <c r="D40" s="55"/>
      <c r="E40" s="10"/>
      <c r="F40" s="55"/>
      <c r="G40" s="56"/>
      <c r="H40" s="55"/>
      <c r="I40" s="10"/>
      <c r="J40" s="10"/>
    </row>
    <row r="41" spans="1:10" ht="11.25">
      <c r="A41" s="10"/>
      <c r="B41" s="17"/>
      <c r="C41" s="58"/>
      <c r="D41" s="10"/>
      <c r="E41" s="10"/>
      <c r="F41" s="10"/>
      <c r="G41" s="21"/>
      <c r="H41" s="10"/>
      <c r="I41" s="10"/>
      <c r="J41" s="10"/>
    </row>
    <row r="42" spans="1:10" ht="11.25">
      <c r="A42" s="149" t="s">
        <v>139</v>
      </c>
      <c r="B42" s="150"/>
      <c r="C42" s="150"/>
      <c r="D42" s="150"/>
      <c r="E42" s="150"/>
      <c r="F42" s="150"/>
      <c r="G42" s="150"/>
      <c r="H42" s="150"/>
      <c r="I42" s="150"/>
      <c r="J42" s="10"/>
    </row>
    <row r="43" spans="1:10" ht="11.25">
      <c r="A43" s="150"/>
      <c r="B43" s="150"/>
      <c r="C43" s="150"/>
      <c r="D43" s="150"/>
      <c r="E43" s="150"/>
      <c r="F43" s="150"/>
      <c r="G43" s="150"/>
      <c r="H43" s="150"/>
      <c r="I43" s="150"/>
      <c r="J43" s="10"/>
    </row>
    <row r="44" spans="1:10" ht="11.25">
      <c r="A44" s="10"/>
      <c r="B44" s="17"/>
      <c r="C44" s="58"/>
      <c r="D44" s="10"/>
      <c r="E44" s="10"/>
      <c r="F44" s="10"/>
      <c r="G44" s="21"/>
      <c r="H44" s="10"/>
      <c r="I44" s="10"/>
      <c r="J44" s="10"/>
    </row>
    <row r="45" spans="1:10" ht="11.25">
      <c r="A45" s="10"/>
      <c r="B45" s="17"/>
      <c r="C45" s="58"/>
      <c r="D45" s="10"/>
      <c r="E45" s="10"/>
      <c r="F45" s="10"/>
      <c r="G45" s="21"/>
      <c r="H45" s="10"/>
      <c r="I45" s="10"/>
      <c r="J45" s="10"/>
    </row>
    <row r="46" spans="1:10" ht="11.25">
      <c r="A46" s="11"/>
      <c r="B46" s="11"/>
      <c r="C46" s="59"/>
      <c r="D46" s="11"/>
      <c r="E46" s="11"/>
      <c r="F46" s="11"/>
      <c r="G46" s="11"/>
      <c r="H46" s="11"/>
      <c r="I46" s="11"/>
      <c r="J46" s="11"/>
    </row>
    <row r="47" spans="1:10" ht="11.25">
      <c r="A47" s="11"/>
      <c r="B47" s="11"/>
      <c r="C47" s="59"/>
      <c r="D47" s="11"/>
      <c r="E47" s="11"/>
      <c r="F47" s="11"/>
      <c r="G47" s="11"/>
      <c r="H47" s="11"/>
      <c r="I47" s="11"/>
      <c r="J47" s="11"/>
    </row>
    <row r="48" spans="1:10" ht="11.25">
      <c r="A48" s="11"/>
      <c r="B48" s="11"/>
      <c r="C48" s="59"/>
      <c r="D48" s="11"/>
      <c r="E48" s="11"/>
      <c r="F48" s="11"/>
      <c r="G48" s="11"/>
      <c r="H48" s="11"/>
      <c r="I48" s="11"/>
      <c r="J48" s="11"/>
    </row>
    <row r="49" spans="1:10" ht="11.25">
      <c r="A49" s="11"/>
      <c r="B49" s="11"/>
      <c r="C49" s="59"/>
      <c r="D49" s="11"/>
      <c r="E49" s="11"/>
      <c r="F49" s="11"/>
      <c r="G49" s="11"/>
      <c r="H49" s="11"/>
      <c r="I49" s="11"/>
      <c r="J49" s="11"/>
    </row>
    <row r="50" spans="1:10" ht="11.25">
      <c r="A50" s="11"/>
      <c r="B50" s="11"/>
      <c r="C50" s="59"/>
      <c r="D50" s="11"/>
      <c r="E50" s="11"/>
      <c r="F50" s="11"/>
      <c r="G50" s="11"/>
      <c r="H50" s="11"/>
      <c r="I50" s="11"/>
      <c r="J50" s="11"/>
    </row>
    <row r="51" spans="1:10" ht="11.25">
      <c r="A51" s="11"/>
      <c r="B51" s="11"/>
      <c r="C51" s="59"/>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4" right="0.16" top="0.27" bottom="0.36" header="0.7" footer="0.2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80" zoomScaleNormal="80" zoomScaleSheetLayoutView="100" workbookViewId="0" topLeftCell="A28">
      <selection activeCell="A28" sqref="A28"/>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3" customWidth="1"/>
    <col min="8" max="8" width="5.28125" style="6" customWidth="1"/>
    <col min="9" max="9" width="9.7109375" style="6" bestFit="1" customWidth="1"/>
    <col min="10" max="16384" width="9.140625" style="6" customWidth="1"/>
  </cols>
  <sheetData>
    <row r="1" spans="1:9" ht="15" customHeight="1">
      <c r="A1" s="154" t="s">
        <v>15</v>
      </c>
      <c r="B1" s="154"/>
      <c r="C1" s="154"/>
      <c r="D1" s="154"/>
      <c r="E1" s="154"/>
      <c r="F1" s="154"/>
      <c r="G1" s="154"/>
      <c r="H1" s="154"/>
      <c r="I1" s="5"/>
    </row>
    <row r="2" spans="1:9" ht="15" customHeight="1">
      <c r="A2" s="154" t="s">
        <v>72</v>
      </c>
      <c r="B2" s="154"/>
      <c r="C2" s="154"/>
      <c r="D2" s="154"/>
      <c r="E2" s="154"/>
      <c r="F2" s="154"/>
      <c r="G2" s="154"/>
      <c r="H2" s="154"/>
      <c r="I2" s="5"/>
    </row>
    <row r="3" spans="1:9" ht="15" customHeight="1">
      <c r="A3" s="155" t="s">
        <v>150</v>
      </c>
      <c r="B3" s="155"/>
      <c r="C3" s="155"/>
      <c r="D3" s="155"/>
      <c r="E3" s="155"/>
      <c r="F3" s="155"/>
      <c r="G3" s="155"/>
      <c r="H3" s="155"/>
      <c r="I3" s="5"/>
    </row>
    <row r="4" spans="1:9" ht="15" customHeight="1">
      <c r="A4" s="153"/>
      <c r="B4" s="153"/>
      <c r="C4" s="153"/>
      <c r="D4" s="153"/>
      <c r="E4" s="153"/>
      <c r="F4" s="153"/>
      <c r="G4" s="153"/>
      <c r="H4" s="153"/>
      <c r="I4" s="116"/>
    </row>
    <row r="5" spans="1:9" ht="15" customHeight="1">
      <c r="A5" s="3"/>
      <c r="B5" s="3"/>
      <c r="C5" s="1"/>
      <c r="D5" s="1"/>
      <c r="E5" s="61"/>
      <c r="F5" s="3"/>
      <c r="G5" s="61"/>
      <c r="H5" s="3"/>
      <c r="I5" s="5"/>
    </row>
    <row r="6" spans="1:9" ht="15" customHeight="1">
      <c r="A6" s="3"/>
      <c r="B6" s="3"/>
      <c r="C6" s="1"/>
      <c r="D6" s="1"/>
      <c r="E6" s="61" t="s">
        <v>73</v>
      </c>
      <c r="F6" s="3"/>
      <c r="G6" s="61" t="s">
        <v>73</v>
      </c>
      <c r="H6" s="3"/>
      <c r="I6" s="5"/>
    </row>
    <row r="7" spans="1:9" ht="15" customHeight="1">
      <c r="A7" s="3"/>
      <c r="B7" s="3"/>
      <c r="C7" s="39"/>
      <c r="D7" s="1"/>
      <c r="E7" s="62">
        <v>39629</v>
      </c>
      <c r="F7" s="3"/>
      <c r="G7" s="63">
        <v>39447</v>
      </c>
      <c r="H7" s="3"/>
      <c r="I7" s="5"/>
    </row>
    <row r="8" spans="1:9" ht="15" customHeight="1">
      <c r="A8" s="2"/>
      <c r="B8" s="2"/>
      <c r="C8" s="4"/>
      <c r="D8" s="4"/>
      <c r="E8" s="39" t="s">
        <v>8</v>
      </c>
      <c r="F8" s="64"/>
      <c r="G8" s="39" t="s">
        <v>8</v>
      </c>
      <c r="H8" s="2"/>
      <c r="I8" s="5"/>
    </row>
    <row r="9" spans="1:9" ht="15" customHeight="1">
      <c r="A9" s="40" t="s">
        <v>74</v>
      </c>
      <c r="B9" s="2"/>
      <c r="C9" s="4"/>
      <c r="D9" s="4"/>
      <c r="E9" s="65"/>
      <c r="F9" s="65"/>
      <c r="G9" s="65"/>
      <c r="H9" s="2"/>
      <c r="I9" s="5"/>
    </row>
    <row r="10" spans="1:9" ht="15" customHeight="1">
      <c r="A10" s="40" t="s">
        <v>75</v>
      </c>
      <c r="B10" s="2"/>
      <c r="C10" s="4"/>
      <c r="D10" s="4"/>
      <c r="E10" s="65"/>
      <c r="F10" s="65"/>
      <c r="G10" s="65"/>
      <c r="H10" s="2"/>
      <c r="I10" s="5"/>
    </row>
    <row r="11" spans="1:9" ht="15" customHeight="1">
      <c r="A11" s="2" t="s">
        <v>76</v>
      </c>
      <c r="B11" s="2"/>
      <c r="C11" s="4"/>
      <c r="D11" s="4"/>
      <c r="E11" s="65">
        <v>781604</v>
      </c>
      <c r="F11" s="65"/>
      <c r="G11" s="66">
        <v>801485</v>
      </c>
      <c r="H11" s="2"/>
      <c r="I11" s="5"/>
    </row>
    <row r="12" spans="1:9" ht="15" customHeight="1">
      <c r="A12" s="2" t="s">
        <v>131</v>
      </c>
      <c r="B12" s="2"/>
      <c r="C12" s="4"/>
      <c r="D12" s="4"/>
      <c r="E12" s="65">
        <v>11461180</v>
      </c>
      <c r="F12" s="65"/>
      <c r="G12" s="66">
        <v>11554011</v>
      </c>
      <c r="H12" s="2"/>
      <c r="I12" s="5"/>
    </row>
    <row r="13" spans="1:9" ht="15" customHeight="1">
      <c r="A13" s="2" t="s">
        <v>77</v>
      </c>
      <c r="B13" s="2"/>
      <c r="C13" s="4"/>
      <c r="D13" s="4"/>
      <c r="E13" s="65">
        <v>0</v>
      </c>
      <c r="F13" s="65"/>
      <c r="G13" s="66">
        <v>0</v>
      </c>
      <c r="H13" s="2"/>
      <c r="I13" s="5"/>
    </row>
    <row r="14" spans="1:9" ht="15" customHeight="1">
      <c r="A14" s="2"/>
      <c r="B14" s="2"/>
      <c r="C14" s="4"/>
      <c r="D14" s="4"/>
      <c r="E14" s="67">
        <f>SUM(E11:E13)</f>
        <v>12242784</v>
      </c>
      <c r="F14" s="65"/>
      <c r="G14" s="67">
        <f>SUM(G11:G13)</f>
        <v>12355496</v>
      </c>
      <c r="H14" s="2"/>
      <c r="I14" s="5"/>
    </row>
    <row r="15" spans="1:9" ht="15" customHeight="1">
      <c r="A15" s="2"/>
      <c r="B15" s="2"/>
      <c r="C15" s="4"/>
      <c r="D15" s="4"/>
      <c r="E15" s="65"/>
      <c r="F15" s="65"/>
      <c r="G15" s="66"/>
      <c r="H15" s="2"/>
      <c r="I15" s="5"/>
    </row>
    <row r="16" spans="1:9" ht="15" customHeight="1">
      <c r="A16" s="40" t="s">
        <v>78</v>
      </c>
      <c r="B16" s="2"/>
      <c r="C16" s="4"/>
      <c r="D16" s="4"/>
      <c r="E16" s="65"/>
      <c r="F16" s="65"/>
      <c r="G16" s="66"/>
      <c r="H16" s="2"/>
      <c r="I16" s="5"/>
    </row>
    <row r="17" spans="1:9" ht="15" customHeight="1">
      <c r="A17" s="2" t="s">
        <v>10</v>
      </c>
      <c r="B17" s="2"/>
      <c r="C17" s="4"/>
      <c r="D17" s="4"/>
      <c r="E17" s="65">
        <v>4445334</v>
      </c>
      <c r="F17" s="65"/>
      <c r="G17" s="66">
        <v>4072147</v>
      </c>
      <c r="H17" s="2"/>
      <c r="I17" s="5"/>
    </row>
    <row r="18" spans="1:9" ht="15" customHeight="1">
      <c r="A18" s="72" t="s">
        <v>34</v>
      </c>
      <c r="B18" s="72"/>
      <c r="C18" s="84"/>
      <c r="D18" s="84"/>
      <c r="E18" s="65">
        <v>5044470</v>
      </c>
      <c r="F18" s="65"/>
      <c r="G18" s="66">
        <v>5681283</v>
      </c>
      <c r="H18" s="2"/>
      <c r="I18" s="5"/>
    </row>
    <row r="19" spans="1:9" ht="15" customHeight="1">
      <c r="A19" s="2" t="s">
        <v>112</v>
      </c>
      <c r="B19" s="2"/>
      <c r="C19" s="4"/>
      <c r="D19" s="4"/>
      <c r="E19" s="65">
        <v>1506219</v>
      </c>
      <c r="F19" s="65"/>
      <c r="G19" s="66">
        <v>1804483</v>
      </c>
      <c r="H19" s="2"/>
      <c r="I19" s="5"/>
    </row>
    <row r="20" spans="1:9" ht="15" customHeight="1">
      <c r="A20" s="2" t="s">
        <v>113</v>
      </c>
      <c r="B20" s="2"/>
      <c r="C20" s="4"/>
      <c r="D20" s="4"/>
      <c r="E20" s="65">
        <v>55220</v>
      </c>
      <c r="F20" s="65"/>
      <c r="G20" s="66">
        <v>56399</v>
      </c>
      <c r="H20" s="2"/>
      <c r="I20" s="5"/>
    </row>
    <row r="21" spans="1:9" ht="15" customHeight="1">
      <c r="A21" s="68" t="s">
        <v>114</v>
      </c>
      <c r="B21" s="68"/>
      <c r="C21" s="4"/>
      <c r="D21" s="4"/>
      <c r="E21" s="65">
        <v>1377129</v>
      </c>
      <c r="F21" s="2"/>
      <c r="G21" s="66">
        <v>1451258</v>
      </c>
      <c r="H21" s="2"/>
      <c r="I21" s="5"/>
    </row>
    <row r="22" spans="1:9" ht="15" customHeight="1">
      <c r="A22" s="2" t="s">
        <v>12</v>
      </c>
      <c r="B22" s="2"/>
      <c r="C22" s="4"/>
      <c r="D22" s="4"/>
      <c r="E22" s="65">
        <v>147204</v>
      </c>
      <c r="F22" s="65"/>
      <c r="G22" s="66">
        <v>641292</v>
      </c>
      <c r="H22" s="2"/>
      <c r="I22" s="5"/>
    </row>
    <row r="23" spans="1:9" ht="15" customHeight="1">
      <c r="A23" s="2"/>
      <c r="B23" s="2"/>
      <c r="C23" s="4"/>
      <c r="D23" s="4"/>
      <c r="E23" s="67">
        <f>SUM(E17:E22)</f>
        <v>12575576</v>
      </c>
      <c r="F23" s="65"/>
      <c r="G23" s="69">
        <f>SUM(G17:G22)</f>
        <v>13706862</v>
      </c>
      <c r="H23" s="2"/>
      <c r="I23" s="5"/>
    </row>
    <row r="24" spans="1:9" ht="15" customHeight="1">
      <c r="A24" s="2"/>
      <c r="B24" s="2"/>
      <c r="C24" s="4"/>
      <c r="D24" s="4"/>
      <c r="E24" s="65"/>
      <c r="F24" s="65"/>
      <c r="G24" s="65"/>
      <c r="H24" s="2"/>
      <c r="I24" s="5"/>
    </row>
    <row r="25" spans="1:9" ht="15" customHeight="1" thickBot="1">
      <c r="A25" s="40" t="s">
        <v>79</v>
      </c>
      <c r="B25" s="2"/>
      <c r="C25" s="4"/>
      <c r="D25" s="4"/>
      <c r="E25" s="70">
        <f>E14+E23</f>
        <v>24818360</v>
      </c>
      <c r="F25" s="65"/>
      <c r="G25" s="70">
        <f>G14+G23</f>
        <v>26062358</v>
      </c>
      <c r="H25" s="2"/>
      <c r="I25" s="5"/>
    </row>
    <row r="26" spans="1:9" ht="15" customHeight="1" thickTop="1">
      <c r="A26" s="2"/>
      <c r="B26" s="2"/>
      <c r="C26" s="4"/>
      <c r="D26" s="4"/>
      <c r="E26" s="65"/>
      <c r="F26" s="65"/>
      <c r="G26" s="66"/>
      <c r="H26" s="2"/>
      <c r="I26" s="5"/>
    </row>
    <row r="27" ht="15" customHeight="1"/>
    <row r="28" spans="1:9" ht="15" customHeight="1">
      <c r="A28" s="40" t="s">
        <v>80</v>
      </c>
      <c r="B28" s="2"/>
      <c r="C28" s="4"/>
      <c r="D28" s="4"/>
      <c r="E28" s="65"/>
      <c r="F28" s="65"/>
      <c r="G28" s="65"/>
      <c r="H28" s="2"/>
      <c r="I28" s="5"/>
    </row>
    <row r="29" spans="1:9" ht="15" customHeight="1">
      <c r="A29" s="40" t="s">
        <v>81</v>
      </c>
      <c r="B29" s="2"/>
      <c r="C29" s="4"/>
      <c r="D29" s="4"/>
      <c r="E29" s="65"/>
      <c r="F29" s="65"/>
      <c r="G29" s="65"/>
      <c r="H29" s="2"/>
      <c r="I29" s="5"/>
    </row>
    <row r="30" spans="1:9" ht="15" customHeight="1">
      <c r="A30" s="68" t="s">
        <v>82</v>
      </c>
      <c r="B30" s="2"/>
      <c r="C30" s="4"/>
      <c r="D30" s="4"/>
      <c r="E30" s="65">
        <v>25000000</v>
      </c>
      <c r="F30" s="65"/>
      <c r="G30" s="65">
        <v>25000000</v>
      </c>
      <c r="H30" s="2"/>
      <c r="I30" s="5"/>
    </row>
    <row r="31" spans="1:9" ht="15" customHeight="1">
      <c r="A31" s="68" t="s">
        <v>83</v>
      </c>
      <c r="B31" s="2"/>
      <c r="C31" s="4"/>
      <c r="D31" s="4"/>
      <c r="E31" s="65">
        <v>17381943</v>
      </c>
      <c r="F31" s="65"/>
      <c r="G31" s="65">
        <v>17381943</v>
      </c>
      <c r="H31" s="2"/>
      <c r="I31" s="5"/>
    </row>
    <row r="32" spans="1:9" ht="15" customHeight="1">
      <c r="A32" s="68" t="s">
        <v>84</v>
      </c>
      <c r="B32" s="2"/>
      <c r="C32" s="4"/>
      <c r="D32" s="4"/>
      <c r="E32" s="65">
        <v>80827</v>
      </c>
      <c r="F32" s="65"/>
      <c r="G32" s="65">
        <v>35785</v>
      </c>
      <c r="H32" s="2"/>
      <c r="I32" s="5"/>
    </row>
    <row r="33" spans="1:9" ht="15" customHeight="1">
      <c r="A33" s="128" t="s">
        <v>85</v>
      </c>
      <c r="B33" s="72"/>
      <c r="C33" s="84"/>
      <c r="D33" s="84"/>
      <c r="E33" s="71">
        <v>-21682022</v>
      </c>
      <c r="F33" s="65"/>
      <c r="G33" s="71">
        <v>-19525988</v>
      </c>
      <c r="H33" s="2"/>
      <c r="I33" s="5"/>
    </row>
    <row r="34" spans="1:9" ht="15" customHeight="1">
      <c r="A34" s="68"/>
      <c r="B34" s="2"/>
      <c r="C34" s="4"/>
      <c r="D34" s="4"/>
      <c r="E34" s="65">
        <f>SUM(E30:E33)</f>
        <v>20780748</v>
      </c>
      <c r="F34" s="65"/>
      <c r="G34" s="65">
        <f>SUM(G30:G33)</f>
        <v>22891740</v>
      </c>
      <c r="H34" s="2"/>
      <c r="I34" s="5"/>
    </row>
    <row r="35" spans="1:9" ht="15" customHeight="1">
      <c r="A35" s="40" t="s">
        <v>70</v>
      </c>
      <c r="B35" s="2"/>
      <c r="C35" s="4"/>
      <c r="D35" s="4"/>
      <c r="E35" s="65">
        <v>0</v>
      </c>
      <c r="F35" s="65"/>
      <c r="G35" s="65">
        <v>0</v>
      </c>
      <c r="H35" s="2"/>
      <c r="I35" s="5"/>
    </row>
    <row r="36" spans="1:9" ht="15" customHeight="1">
      <c r="A36" s="40" t="s">
        <v>86</v>
      </c>
      <c r="B36" s="2"/>
      <c r="C36" s="4"/>
      <c r="D36" s="4"/>
      <c r="E36" s="67">
        <f>SUM(E34:E35)</f>
        <v>20780748</v>
      </c>
      <c r="F36" s="65"/>
      <c r="G36" s="67">
        <f>SUM(G34:G35)</f>
        <v>22891740</v>
      </c>
      <c r="H36" s="2"/>
      <c r="I36" s="5"/>
    </row>
    <row r="37" spans="1:9" ht="15" customHeight="1">
      <c r="A37" s="40"/>
      <c r="B37" s="2"/>
      <c r="C37" s="4"/>
      <c r="D37" s="4"/>
      <c r="E37" s="65"/>
      <c r="F37" s="65"/>
      <c r="G37" s="66"/>
      <c r="H37" s="2"/>
      <c r="I37" s="5"/>
    </row>
    <row r="38" spans="1:9" ht="15" customHeight="1">
      <c r="A38" s="40" t="s">
        <v>87</v>
      </c>
      <c r="B38" s="2"/>
      <c r="C38" s="4"/>
      <c r="D38" s="4"/>
      <c r="E38" s="65"/>
      <c r="F38" s="65"/>
      <c r="G38" s="66"/>
      <c r="H38" s="2"/>
      <c r="I38" s="5"/>
    </row>
    <row r="39" spans="1:9" ht="15" customHeight="1">
      <c r="A39" s="68" t="s">
        <v>14</v>
      </c>
      <c r="B39" s="2"/>
      <c r="C39" s="4"/>
      <c r="D39" s="4"/>
      <c r="E39" s="65">
        <v>34283</v>
      </c>
      <c r="F39" s="65"/>
      <c r="G39" s="65">
        <v>34283</v>
      </c>
      <c r="H39" s="2"/>
      <c r="I39" s="5"/>
    </row>
    <row r="40" spans="1:9" ht="15" customHeight="1">
      <c r="A40" s="68" t="s">
        <v>141</v>
      </c>
      <c r="B40" s="2"/>
      <c r="C40" s="4"/>
      <c r="D40" s="4"/>
      <c r="E40" s="65">
        <v>254971</v>
      </c>
      <c r="F40" s="65"/>
      <c r="G40" s="65">
        <v>0</v>
      </c>
      <c r="H40" s="2"/>
      <c r="I40" s="5"/>
    </row>
    <row r="41" spans="1:9" ht="15" customHeight="1">
      <c r="A41" s="40"/>
      <c r="B41" s="2"/>
      <c r="C41" s="4"/>
      <c r="D41" s="4"/>
      <c r="E41" s="67">
        <f>SUM(E39:E40)</f>
        <v>289254</v>
      </c>
      <c r="F41" s="65"/>
      <c r="G41" s="67">
        <f>SUM(G39:G40)</f>
        <v>34283</v>
      </c>
      <c r="H41" s="2"/>
      <c r="I41" s="5"/>
    </row>
    <row r="42" spans="1:9" ht="15" customHeight="1">
      <c r="A42" s="40"/>
      <c r="B42" s="2"/>
      <c r="C42" s="4"/>
      <c r="D42" s="4"/>
      <c r="E42" s="65"/>
      <c r="F42" s="65"/>
      <c r="G42" s="66"/>
      <c r="H42" s="2"/>
      <c r="I42" s="5"/>
    </row>
    <row r="43" spans="1:9" ht="15" customHeight="1">
      <c r="A43" s="40" t="s">
        <v>88</v>
      </c>
      <c r="B43" s="2"/>
      <c r="C43" s="4"/>
      <c r="D43" s="4"/>
      <c r="E43" s="65"/>
      <c r="F43" s="65"/>
      <c r="G43" s="66"/>
      <c r="H43" s="2"/>
      <c r="I43" s="5"/>
    </row>
    <row r="44" spans="1:9" ht="15" customHeight="1">
      <c r="A44" s="2" t="s">
        <v>35</v>
      </c>
      <c r="B44" s="2"/>
      <c r="C44" s="4"/>
      <c r="D44" s="4"/>
      <c r="E44" s="65">
        <v>1046806</v>
      </c>
      <c r="F44" s="65"/>
      <c r="G44" s="66">
        <v>225149</v>
      </c>
      <c r="H44" s="2"/>
      <c r="I44" s="5"/>
    </row>
    <row r="45" spans="1:9" ht="15" customHeight="1">
      <c r="A45" s="2" t="s">
        <v>110</v>
      </c>
      <c r="B45" s="2"/>
      <c r="C45" s="4"/>
      <c r="D45" s="4"/>
      <c r="E45" s="65">
        <v>884760</v>
      </c>
      <c r="F45" s="65"/>
      <c r="G45" s="66">
        <v>1311410</v>
      </c>
      <c r="H45" s="2"/>
      <c r="I45" s="5"/>
    </row>
    <row r="46" spans="1:9" ht="15" customHeight="1">
      <c r="A46" s="72" t="s">
        <v>14</v>
      </c>
      <c r="B46" s="2"/>
      <c r="C46" s="4"/>
      <c r="D46" s="4"/>
      <c r="E46" s="65">
        <v>15524</v>
      </c>
      <c r="F46" s="65"/>
      <c r="G46" s="66">
        <v>49885</v>
      </c>
      <c r="H46" s="2"/>
      <c r="I46" s="5"/>
    </row>
    <row r="47" spans="1:9" ht="15" customHeight="1">
      <c r="A47" s="72" t="s">
        <v>111</v>
      </c>
      <c r="B47" s="2"/>
      <c r="C47" s="4"/>
      <c r="D47" s="4"/>
      <c r="E47" s="65">
        <v>1801268</v>
      </c>
      <c r="F47" s="65"/>
      <c r="G47" s="66">
        <v>1549891</v>
      </c>
      <c r="H47" s="2"/>
      <c r="I47" s="5"/>
    </row>
    <row r="48" spans="1:9" ht="15" customHeight="1">
      <c r="A48" s="2"/>
      <c r="B48" s="2"/>
      <c r="C48" s="4"/>
      <c r="D48" s="4"/>
      <c r="E48" s="73">
        <f>SUM(E44:E47)</f>
        <v>3748358</v>
      </c>
      <c r="F48" s="65"/>
      <c r="G48" s="73">
        <f>SUM(G44:G47)</f>
        <v>3136335</v>
      </c>
      <c r="H48" s="2"/>
      <c r="I48" s="5"/>
    </row>
    <row r="49" spans="1:9" ht="15" customHeight="1">
      <c r="A49" s="40" t="s">
        <v>89</v>
      </c>
      <c r="B49" s="2"/>
      <c r="C49" s="4"/>
      <c r="D49" s="4"/>
      <c r="E49" s="67">
        <f>E41+E48</f>
        <v>4037612</v>
      </c>
      <c r="F49" s="65"/>
      <c r="G49" s="67">
        <f>G41+G48</f>
        <v>3170618</v>
      </c>
      <c r="H49" s="2"/>
      <c r="I49" s="5"/>
    </row>
    <row r="50" spans="1:9" ht="15" customHeight="1">
      <c r="A50" s="40"/>
      <c r="B50" s="2"/>
      <c r="C50" s="4"/>
      <c r="D50" s="4"/>
      <c r="E50" s="65"/>
      <c r="F50" s="65"/>
      <c r="G50" s="65"/>
      <c r="H50" s="2"/>
      <c r="I50" s="5"/>
    </row>
    <row r="51" spans="1:9" ht="15" customHeight="1" thickBot="1">
      <c r="A51" s="40" t="s">
        <v>90</v>
      </c>
      <c r="B51" s="2"/>
      <c r="C51" s="4"/>
      <c r="D51" s="4"/>
      <c r="E51" s="70">
        <f>E36+E49</f>
        <v>24818360</v>
      </c>
      <c r="F51" s="65"/>
      <c r="G51" s="70">
        <f>G36+G49</f>
        <v>26062358</v>
      </c>
      <c r="H51" s="2"/>
      <c r="I51" s="5"/>
    </row>
    <row r="52" spans="1:9" ht="15" customHeight="1" thickTop="1">
      <c r="A52" s="2"/>
      <c r="B52" s="2"/>
      <c r="C52" s="4"/>
      <c r="D52" s="4"/>
      <c r="E52" s="65"/>
      <c r="F52" s="65"/>
      <c r="G52" s="65"/>
      <c r="H52" s="2"/>
      <c r="I52" s="5"/>
    </row>
    <row r="53" spans="1:9" ht="15" customHeight="1">
      <c r="A53" s="72" t="s">
        <v>91</v>
      </c>
      <c r="B53" s="83"/>
      <c r="C53" s="84"/>
      <c r="D53" s="84"/>
      <c r="E53" s="65"/>
      <c r="F53" s="65"/>
      <c r="G53" s="65"/>
      <c r="H53" s="2"/>
      <c r="I53" s="5"/>
    </row>
    <row r="54" spans="1:9" ht="15" customHeight="1">
      <c r="A54" s="72" t="s">
        <v>161</v>
      </c>
      <c r="B54" s="83"/>
      <c r="C54" s="84"/>
      <c r="D54" s="84"/>
      <c r="E54" s="85">
        <f>ROUND((E34/E30)*10,2)</f>
        <v>8.31</v>
      </c>
      <c r="F54" s="65"/>
      <c r="G54" s="85">
        <f>ROUND((G34/G30)*10,2)</f>
        <v>9.16</v>
      </c>
      <c r="H54" s="2"/>
      <c r="I54" s="5"/>
    </row>
    <row r="55" spans="1:9" ht="15" customHeight="1">
      <c r="A55" s="130" t="s">
        <v>32</v>
      </c>
      <c r="B55" s="130"/>
      <c r="C55" s="131"/>
      <c r="D55" s="131"/>
      <c r="E55" s="132">
        <f>E51-E25</f>
        <v>0</v>
      </c>
      <c r="F55" s="132"/>
      <c r="G55" s="132">
        <f>G51-G25</f>
        <v>0</v>
      </c>
      <c r="H55" s="2"/>
      <c r="I55" s="5"/>
    </row>
    <row r="56" spans="1:9" ht="15" customHeight="1">
      <c r="A56" s="2"/>
      <c r="B56" s="2"/>
      <c r="C56" s="4"/>
      <c r="D56" s="4"/>
      <c r="E56" s="65"/>
      <c r="F56" s="65"/>
      <c r="G56" s="65"/>
      <c r="H56" s="2"/>
      <c r="I56" s="5"/>
    </row>
    <row r="57" spans="1:9" ht="15" customHeight="1">
      <c r="A57" s="156" t="s">
        <v>140</v>
      </c>
      <c r="B57" s="150"/>
      <c r="C57" s="150"/>
      <c r="D57" s="150"/>
      <c r="E57" s="150"/>
      <c r="F57" s="150"/>
      <c r="G57" s="150"/>
      <c r="H57" s="2"/>
      <c r="I57" s="5"/>
    </row>
    <row r="58" spans="1:9" ht="15" customHeight="1">
      <c r="A58" s="150"/>
      <c r="B58" s="150"/>
      <c r="C58" s="150"/>
      <c r="D58" s="150"/>
      <c r="E58" s="150"/>
      <c r="F58" s="150"/>
      <c r="G58" s="150"/>
      <c r="H58" s="2"/>
      <c r="I58" s="5"/>
    </row>
    <row r="59" spans="1:9" ht="15" customHeight="1">
      <c r="A59" s="115"/>
      <c r="B59" s="115"/>
      <c r="C59" s="115"/>
      <c r="D59" s="115"/>
      <c r="E59" s="115"/>
      <c r="F59" s="115"/>
      <c r="G59" s="115"/>
      <c r="H59" s="2"/>
      <c r="I59" s="5"/>
    </row>
    <row r="60" ht="15" customHeight="1"/>
    <row r="61" ht="15" customHeight="1"/>
  </sheetData>
  <mergeCells count="5">
    <mergeCell ref="A1:H1"/>
    <mergeCell ref="A2:H2"/>
    <mergeCell ref="A3:H3"/>
    <mergeCell ref="A57:G58"/>
    <mergeCell ref="A4:H4"/>
  </mergeCells>
  <printOptions horizontalCentered="1" verticalCentered="1"/>
  <pageMargins left="0.45" right="0.17" top="0.28" bottom="0.17" header="0.17" footer="0.27"/>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F8" sqref="F8"/>
    </sheetView>
  </sheetViews>
  <sheetFormatPr defaultColWidth="9.140625" defaultRowHeight="12.75"/>
  <cols>
    <col min="1" max="1" width="32.57421875" style="43" customWidth="1"/>
    <col min="2" max="2" width="3.421875" style="43" customWidth="1"/>
    <col min="3" max="3" width="12.421875" style="43" customWidth="1"/>
    <col min="4" max="4" width="15.28125" style="74" customWidth="1"/>
    <col min="5" max="5" width="9.7109375" style="74" customWidth="1"/>
    <col min="6" max="6" width="11.00390625" style="74" bestFit="1" customWidth="1"/>
    <col min="7" max="7" width="11.140625" style="74" bestFit="1" customWidth="1"/>
    <col min="8" max="8" width="9.140625" style="74" customWidth="1"/>
    <col min="9" max="9" width="11.140625" style="74" bestFit="1" customWidth="1"/>
    <col min="10" max="16384" width="9.140625" style="43" customWidth="1"/>
  </cols>
  <sheetData>
    <row r="1" spans="1:5" ht="11.25">
      <c r="A1" s="10"/>
      <c r="B1" s="10"/>
      <c r="C1" s="10"/>
      <c r="D1" s="17"/>
      <c r="E1" s="17"/>
    </row>
    <row r="2" spans="1:9" ht="11.25">
      <c r="A2" s="153" t="s">
        <v>0</v>
      </c>
      <c r="B2" s="153"/>
      <c r="C2" s="153"/>
      <c r="D2" s="153"/>
      <c r="E2" s="153"/>
      <c r="F2" s="153"/>
      <c r="G2" s="153"/>
      <c r="H2" s="153"/>
      <c r="I2" s="153"/>
    </row>
    <row r="3" spans="1:9" ht="11.25">
      <c r="A3" s="157" t="s">
        <v>92</v>
      </c>
      <c r="B3" s="157"/>
      <c r="C3" s="157"/>
      <c r="D3" s="157"/>
      <c r="E3" s="157"/>
      <c r="F3" s="157"/>
      <c r="G3" s="157"/>
      <c r="H3" s="157"/>
      <c r="I3" s="157"/>
    </row>
    <row r="4" spans="1:9" ht="11.25">
      <c r="A4" s="157" t="s">
        <v>151</v>
      </c>
      <c r="B4" s="157"/>
      <c r="C4" s="157"/>
      <c r="D4" s="157"/>
      <c r="E4" s="157"/>
      <c r="F4" s="157"/>
      <c r="G4" s="157"/>
      <c r="H4" s="157"/>
      <c r="I4" s="157"/>
    </row>
    <row r="5" spans="1:9" ht="11.25">
      <c r="A5" s="153"/>
      <c r="B5" s="153"/>
      <c r="C5" s="153"/>
      <c r="D5" s="153"/>
      <c r="E5" s="153"/>
      <c r="F5" s="153"/>
      <c r="G5" s="153"/>
      <c r="H5" s="153"/>
      <c r="I5" s="153"/>
    </row>
    <row r="6" spans="1:5" ht="11.25">
      <c r="A6" s="75"/>
      <c r="B6" s="75"/>
      <c r="C6" s="75"/>
      <c r="D6" s="75"/>
      <c r="E6" s="75"/>
    </row>
    <row r="7" spans="1:7" ht="11.25">
      <c r="A7" s="75"/>
      <c r="B7" s="75"/>
      <c r="C7" s="79"/>
      <c r="D7" s="80" t="s">
        <v>93</v>
      </c>
      <c r="E7" s="79"/>
      <c r="F7" s="81"/>
      <c r="G7" s="81"/>
    </row>
    <row r="8" spans="1:7" ht="11.25">
      <c r="A8" s="75"/>
      <c r="B8" s="75"/>
      <c r="C8" s="79"/>
      <c r="D8" s="80" t="s">
        <v>94</v>
      </c>
      <c r="E8" s="79"/>
      <c r="F8" s="135" t="s">
        <v>39</v>
      </c>
      <c r="G8" s="81"/>
    </row>
    <row r="9" spans="1:7" ht="11.25">
      <c r="A9" s="75"/>
      <c r="B9" s="75"/>
      <c r="C9" s="79"/>
      <c r="D9" s="80"/>
      <c r="E9" s="79"/>
      <c r="F9" s="82"/>
      <c r="G9" s="81"/>
    </row>
    <row r="10" spans="1:9" ht="11.25">
      <c r="A10" s="27"/>
      <c r="B10" s="133"/>
      <c r="C10" s="27"/>
      <c r="D10" s="27"/>
      <c r="E10" s="134" t="s">
        <v>56</v>
      </c>
      <c r="F10" s="134"/>
      <c r="G10" s="134"/>
      <c r="H10" s="134"/>
      <c r="I10" s="134"/>
    </row>
    <row r="11" spans="1:9" ht="11.25">
      <c r="A11" s="24"/>
      <c r="B11" s="24"/>
      <c r="C11" s="49"/>
      <c r="D11" s="134"/>
      <c r="E11" s="134" t="s">
        <v>95</v>
      </c>
      <c r="F11" s="134" t="s">
        <v>96</v>
      </c>
      <c r="G11" s="134"/>
      <c r="H11" s="134" t="s">
        <v>97</v>
      </c>
      <c r="I11" s="134" t="s">
        <v>33</v>
      </c>
    </row>
    <row r="12" spans="1:9" ht="11.25">
      <c r="A12" s="24"/>
      <c r="B12" s="29"/>
      <c r="C12" s="134" t="s">
        <v>98</v>
      </c>
      <c r="D12" s="134" t="s">
        <v>99</v>
      </c>
      <c r="E12" s="134" t="s">
        <v>100</v>
      </c>
      <c r="F12" s="134" t="s">
        <v>101</v>
      </c>
      <c r="G12" s="134" t="s">
        <v>33</v>
      </c>
      <c r="H12" s="134" t="s">
        <v>102</v>
      </c>
      <c r="I12" s="134" t="s">
        <v>103</v>
      </c>
    </row>
    <row r="13" spans="1:9" ht="11.25">
      <c r="A13" s="24"/>
      <c r="B13" s="24"/>
      <c r="C13" s="135" t="s">
        <v>8</v>
      </c>
      <c r="D13" s="135" t="s">
        <v>8</v>
      </c>
      <c r="E13" s="135" t="s">
        <v>8</v>
      </c>
      <c r="F13" s="135" t="s">
        <v>8</v>
      </c>
      <c r="G13" s="135" t="s">
        <v>8</v>
      </c>
      <c r="H13" s="135" t="s">
        <v>8</v>
      </c>
      <c r="I13" s="135" t="s">
        <v>8</v>
      </c>
    </row>
    <row r="14" spans="1:9" ht="11.25">
      <c r="A14" s="24"/>
      <c r="B14" s="24"/>
      <c r="C14" s="29"/>
      <c r="D14" s="29"/>
      <c r="E14" s="29"/>
      <c r="F14" s="29"/>
      <c r="G14" s="29"/>
      <c r="H14" s="29"/>
      <c r="I14" s="29"/>
    </row>
    <row r="15" spans="1:9" ht="11.25">
      <c r="A15" s="124" t="s">
        <v>115</v>
      </c>
      <c r="B15" s="136"/>
      <c r="C15" s="137">
        <v>25000000</v>
      </c>
      <c r="D15" s="137">
        <v>17381943</v>
      </c>
      <c r="E15" s="138">
        <v>-8089</v>
      </c>
      <c r="F15" s="138">
        <v>-6460892</v>
      </c>
      <c r="G15" s="138">
        <f>SUM(C15:F15)</f>
        <v>35912962</v>
      </c>
      <c r="H15" s="137">
        <v>47856</v>
      </c>
      <c r="I15" s="137">
        <f>SUM(G15:H15)</f>
        <v>35960818</v>
      </c>
    </row>
    <row r="16" spans="1:9" ht="11.25">
      <c r="A16" s="124"/>
      <c r="B16" s="136"/>
      <c r="C16" s="137"/>
      <c r="D16" s="137"/>
      <c r="E16" s="138"/>
      <c r="F16" s="138"/>
      <c r="G16" s="138"/>
      <c r="H16" s="137"/>
      <c r="I16" s="137"/>
    </row>
    <row r="17" spans="1:9" ht="11.25">
      <c r="A17" s="136" t="s">
        <v>104</v>
      </c>
      <c r="B17" s="136"/>
      <c r="C17" s="137"/>
      <c r="D17" s="137"/>
      <c r="E17" s="138"/>
      <c r="F17" s="137"/>
      <c r="G17" s="137"/>
      <c r="H17" s="137"/>
      <c r="I17" s="137"/>
    </row>
    <row r="18" spans="1:9" ht="11.25">
      <c r="A18" s="136" t="s">
        <v>145</v>
      </c>
      <c r="B18" s="136"/>
      <c r="C18" s="137">
        <v>0</v>
      </c>
      <c r="D18" s="137">
        <v>0</v>
      </c>
      <c r="E18" s="138">
        <v>38112</v>
      </c>
      <c r="F18" s="137">
        <v>0</v>
      </c>
      <c r="G18" s="138">
        <f>SUM(C18:F18)</f>
        <v>38112</v>
      </c>
      <c r="H18" s="137">
        <v>19413</v>
      </c>
      <c r="I18" s="137">
        <f>SUM(G18:H18)</f>
        <v>57525</v>
      </c>
    </row>
    <row r="19" spans="1:9" ht="11.25">
      <c r="A19" s="136"/>
      <c r="B19" s="136"/>
      <c r="C19" s="137"/>
      <c r="D19" s="137"/>
      <c r="E19" s="138"/>
      <c r="F19" s="137"/>
      <c r="G19" s="138"/>
      <c r="H19" s="137"/>
      <c r="I19" s="137"/>
    </row>
    <row r="20" spans="1:9" ht="11.25">
      <c r="A20" s="24" t="s">
        <v>106</v>
      </c>
      <c r="B20" s="136"/>
      <c r="C20" s="139">
        <v>0</v>
      </c>
      <c r="D20" s="139">
        <v>0</v>
      </c>
      <c r="E20" s="140">
        <v>0</v>
      </c>
      <c r="F20" s="138">
        <v>-1482731</v>
      </c>
      <c r="G20" s="138">
        <f>SUM(C20:F20)</f>
        <v>-1482731</v>
      </c>
      <c r="H20" s="139">
        <v>-59452</v>
      </c>
      <c r="I20" s="137">
        <f>SUM(G20:H20)</f>
        <v>-1542183</v>
      </c>
    </row>
    <row r="21" spans="1:9" ht="11.25">
      <c r="A21" s="136"/>
      <c r="B21" s="136"/>
      <c r="C21" s="139"/>
      <c r="D21" s="139"/>
      <c r="E21" s="140"/>
      <c r="F21" s="138"/>
      <c r="G21" s="138"/>
      <c r="H21" s="139"/>
      <c r="I21" s="137"/>
    </row>
    <row r="22" spans="1:9" ht="11.25">
      <c r="A22" s="136"/>
      <c r="B22" s="136"/>
      <c r="C22" s="139"/>
      <c r="D22" s="139"/>
      <c r="E22" s="139"/>
      <c r="F22" s="139"/>
      <c r="G22" s="139"/>
      <c r="H22" s="139"/>
      <c r="I22" s="139"/>
    </row>
    <row r="23" spans="1:9" ht="12" thickBot="1">
      <c r="A23" s="124" t="s">
        <v>152</v>
      </c>
      <c r="B23" s="136"/>
      <c r="C23" s="141">
        <f aca="true" t="shared" si="0" ref="C23:I23">SUM(C15:C22)</f>
        <v>25000000</v>
      </c>
      <c r="D23" s="141">
        <f t="shared" si="0"/>
        <v>17381943</v>
      </c>
      <c r="E23" s="141">
        <f t="shared" si="0"/>
        <v>30023</v>
      </c>
      <c r="F23" s="141">
        <f t="shared" si="0"/>
        <v>-7943623</v>
      </c>
      <c r="G23" s="141">
        <f t="shared" si="0"/>
        <v>34468343</v>
      </c>
      <c r="H23" s="141">
        <f t="shared" si="0"/>
        <v>7817</v>
      </c>
      <c r="I23" s="141">
        <f t="shared" si="0"/>
        <v>34476160</v>
      </c>
    </row>
    <row r="24" spans="1:9" ht="12" thickTop="1">
      <c r="A24" s="24"/>
      <c r="B24" s="24"/>
      <c r="C24" s="142"/>
      <c r="D24" s="142"/>
      <c r="E24" s="142"/>
      <c r="F24" s="142"/>
      <c r="G24" s="142"/>
      <c r="H24" s="142"/>
      <c r="I24" s="142"/>
    </row>
    <row r="25" spans="1:9" ht="11.25">
      <c r="A25" s="124" t="s">
        <v>142</v>
      </c>
      <c r="B25" s="136"/>
      <c r="C25" s="137">
        <v>25000000</v>
      </c>
      <c r="D25" s="137">
        <v>17381943</v>
      </c>
      <c r="E25" s="137">
        <v>35785</v>
      </c>
      <c r="F25" s="137">
        <v>-19525988</v>
      </c>
      <c r="G25" s="138">
        <f>SUM(C25:F25)</f>
        <v>22891740</v>
      </c>
      <c r="H25" s="137">
        <v>0</v>
      </c>
      <c r="I25" s="137">
        <f>SUM(G25:H25)</f>
        <v>22891740</v>
      </c>
    </row>
    <row r="26" spans="1:9" ht="11.25">
      <c r="A26" s="49"/>
      <c r="B26" s="24"/>
      <c r="C26" s="142"/>
      <c r="D26" s="142"/>
      <c r="E26" s="142"/>
      <c r="F26" s="142"/>
      <c r="G26" s="143"/>
      <c r="H26" s="142"/>
      <c r="I26" s="142"/>
    </row>
    <row r="27" spans="1:9" ht="11.25">
      <c r="A27" s="24" t="s">
        <v>105</v>
      </c>
      <c r="B27" s="24"/>
      <c r="C27" s="142"/>
      <c r="D27" s="142"/>
      <c r="E27" s="142"/>
      <c r="F27" s="142"/>
      <c r="G27" s="143"/>
      <c r="H27" s="142"/>
      <c r="I27" s="142"/>
    </row>
    <row r="28" spans="1:9" ht="11.25">
      <c r="A28" s="24" t="s">
        <v>132</v>
      </c>
      <c r="B28" s="24"/>
      <c r="C28" s="142">
        <v>0</v>
      </c>
      <c r="D28" s="142">
        <v>0</v>
      </c>
      <c r="E28" s="142">
        <v>45042</v>
      </c>
      <c r="F28" s="142">
        <v>0</v>
      </c>
      <c r="G28" s="143">
        <f>SUM(C28:F28)</f>
        <v>45042</v>
      </c>
      <c r="H28" s="142">
        <v>0</v>
      </c>
      <c r="I28" s="142">
        <f>SUM(G28:H28)</f>
        <v>45042</v>
      </c>
    </row>
    <row r="29" spans="1:9" ht="11.25">
      <c r="A29" s="24"/>
      <c r="B29" s="24"/>
      <c r="C29" s="142"/>
      <c r="D29" s="142"/>
      <c r="E29" s="142"/>
      <c r="F29" s="142"/>
      <c r="G29" s="143"/>
      <c r="H29" s="142"/>
      <c r="I29" s="142"/>
    </row>
    <row r="30" spans="1:9" ht="11.25">
      <c r="A30" s="24" t="s">
        <v>106</v>
      </c>
      <c r="B30" s="24"/>
      <c r="C30" s="144">
        <v>0</v>
      </c>
      <c r="D30" s="144">
        <v>0</v>
      </c>
      <c r="E30" s="144">
        <v>0</v>
      </c>
      <c r="F30" s="144">
        <v>-2156034</v>
      </c>
      <c r="G30" s="143">
        <f>SUM(C30:F30)</f>
        <v>-2156034</v>
      </c>
      <c r="H30" s="144">
        <v>0</v>
      </c>
      <c r="I30" s="142">
        <f>SUM(G30:H30)</f>
        <v>-2156034</v>
      </c>
    </row>
    <row r="31" spans="1:11" ht="11.25">
      <c r="A31" s="24"/>
      <c r="B31" s="24"/>
      <c r="C31" s="144"/>
      <c r="D31" s="144"/>
      <c r="E31" s="144"/>
      <c r="F31" s="144"/>
      <c r="G31" s="144"/>
      <c r="H31" s="144"/>
      <c r="I31" s="144"/>
      <c r="K31" s="76"/>
    </row>
    <row r="32" spans="1:11" ht="12" thickBot="1">
      <c r="A32" s="124" t="s">
        <v>153</v>
      </c>
      <c r="B32" s="24"/>
      <c r="C32" s="145">
        <f aca="true" t="shared" si="1" ref="C32:I32">SUM(C25:C30)</f>
        <v>25000000</v>
      </c>
      <c r="D32" s="145">
        <f t="shared" si="1"/>
        <v>17381943</v>
      </c>
      <c r="E32" s="145">
        <f t="shared" si="1"/>
        <v>80827</v>
      </c>
      <c r="F32" s="145">
        <f t="shared" si="1"/>
        <v>-21682022</v>
      </c>
      <c r="G32" s="145">
        <f t="shared" si="1"/>
        <v>20780748</v>
      </c>
      <c r="H32" s="145">
        <f t="shared" si="1"/>
        <v>0</v>
      </c>
      <c r="I32" s="145">
        <f t="shared" si="1"/>
        <v>20780748</v>
      </c>
      <c r="K32" s="76"/>
    </row>
    <row r="33" spans="3:9" ht="13.5" thickTop="1">
      <c r="C33" s="77"/>
      <c r="D33" s="78"/>
      <c r="E33" s="78"/>
      <c r="F33" s="78"/>
      <c r="G33" s="78"/>
      <c r="H33" s="65"/>
      <c r="I33" s="78"/>
    </row>
    <row r="35" ht="11.25">
      <c r="A35" s="22" t="s">
        <v>143</v>
      </c>
    </row>
    <row r="36" ht="11.25">
      <c r="A36" s="22" t="s">
        <v>107</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tabSelected="1" workbookViewId="0" topLeftCell="A1">
      <selection activeCell="D28" sqref="D28"/>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58" t="s">
        <v>15</v>
      </c>
      <c r="B1" s="158"/>
      <c r="C1" s="158"/>
      <c r="D1" s="158"/>
      <c r="E1" s="158"/>
      <c r="F1" s="158"/>
      <c r="G1" s="24"/>
      <c r="H1" s="24"/>
      <c r="I1" s="24"/>
      <c r="J1" s="24"/>
    </row>
    <row r="2" spans="1:10" ht="12" customHeight="1">
      <c r="A2" s="158" t="s">
        <v>124</v>
      </c>
      <c r="B2" s="158"/>
      <c r="C2" s="158"/>
      <c r="D2" s="158"/>
      <c r="E2" s="158"/>
      <c r="F2" s="158"/>
      <c r="G2" s="24"/>
      <c r="H2" s="24"/>
      <c r="I2" s="24"/>
      <c r="J2" s="24"/>
    </row>
    <row r="3" spans="1:10" ht="12" customHeight="1">
      <c r="A3" s="158" t="s">
        <v>151</v>
      </c>
      <c r="B3" s="158"/>
      <c r="C3" s="158"/>
      <c r="D3" s="158"/>
      <c r="E3" s="158"/>
      <c r="F3" s="158"/>
      <c r="G3" s="24"/>
      <c r="H3" s="24"/>
      <c r="I3" s="24"/>
      <c r="J3" s="24"/>
    </row>
    <row r="4" spans="1:10" ht="12" customHeight="1">
      <c r="A4" s="153"/>
      <c r="B4" s="153"/>
      <c r="C4" s="153"/>
      <c r="D4" s="153"/>
      <c r="E4" s="153"/>
      <c r="F4" s="153"/>
      <c r="G4" s="116"/>
      <c r="H4" s="116"/>
      <c r="I4" s="116"/>
      <c r="J4" s="116"/>
    </row>
    <row r="5" spans="1:10" ht="12" customHeight="1">
      <c r="A5" s="27"/>
      <c r="B5" s="27"/>
      <c r="C5" s="27"/>
      <c r="D5" s="27"/>
      <c r="E5" s="27"/>
      <c r="F5" s="27"/>
      <c r="G5" s="24"/>
      <c r="H5" s="24"/>
      <c r="I5" s="24"/>
      <c r="J5" s="24"/>
    </row>
    <row r="6" spans="1:10" ht="12" customHeight="1">
      <c r="A6" s="24"/>
      <c r="B6" s="25"/>
      <c r="C6" s="25"/>
      <c r="D6" s="26"/>
      <c r="E6" s="24"/>
      <c r="F6" s="27" t="s">
        <v>57</v>
      </c>
      <c r="G6" s="24"/>
      <c r="H6" s="24"/>
      <c r="I6" s="24"/>
      <c r="J6" s="24"/>
    </row>
    <row r="7" spans="1:10" ht="12" customHeight="1">
      <c r="A7" s="24"/>
      <c r="B7" s="24"/>
      <c r="C7" s="24"/>
      <c r="D7" s="27" t="s">
        <v>37</v>
      </c>
      <c r="E7" s="24"/>
      <c r="F7" s="27" t="s">
        <v>5</v>
      </c>
      <c r="G7" s="24"/>
      <c r="H7" s="24"/>
      <c r="I7" s="24"/>
      <c r="J7" s="24"/>
    </row>
    <row r="8" spans="1:10" ht="12" customHeight="1">
      <c r="A8" s="24"/>
      <c r="B8" s="26"/>
      <c r="C8" s="26"/>
      <c r="D8" s="27" t="s">
        <v>9</v>
      </c>
      <c r="E8" s="24"/>
      <c r="F8" s="27" t="s">
        <v>6</v>
      </c>
      <c r="G8" s="24"/>
      <c r="H8" s="24"/>
      <c r="I8" s="24"/>
      <c r="J8" s="24"/>
    </row>
    <row r="9" spans="1:10" ht="12" customHeight="1">
      <c r="A9" s="24"/>
      <c r="B9" s="27"/>
      <c r="C9" s="27"/>
      <c r="D9" s="27" t="s">
        <v>147</v>
      </c>
      <c r="E9" s="24"/>
      <c r="F9" s="27" t="s">
        <v>148</v>
      </c>
      <c r="G9" s="24"/>
      <c r="H9" s="24"/>
      <c r="I9" s="24"/>
      <c r="J9" s="24"/>
    </row>
    <row r="10" spans="1:10" ht="12" customHeight="1" thickBot="1">
      <c r="A10" s="24"/>
      <c r="B10" s="26"/>
      <c r="C10" s="120" t="s">
        <v>128</v>
      </c>
      <c r="D10" s="28" t="s">
        <v>8</v>
      </c>
      <c r="E10" s="24"/>
      <c r="F10" s="28" t="s">
        <v>8</v>
      </c>
      <c r="G10" s="24"/>
      <c r="H10" s="24"/>
      <c r="I10" s="24"/>
      <c r="J10" s="24"/>
    </row>
    <row r="11" spans="1:10" ht="12" customHeight="1">
      <c r="A11" s="24"/>
      <c r="B11" s="24"/>
      <c r="C11" s="24"/>
      <c r="D11" s="24"/>
      <c r="E11" s="24"/>
      <c r="F11" s="29"/>
      <c r="G11" s="24"/>
      <c r="H11" s="24"/>
      <c r="I11" s="24"/>
      <c r="J11" s="24"/>
    </row>
    <row r="12" spans="1:10" ht="12" customHeight="1">
      <c r="A12" s="30" t="s">
        <v>16</v>
      </c>
      <c r="B12" s="31"/>
      <c r="C12" s="31"/>
      <c r="D12" s="32"/>
      <c r="E12" s="24"/>
      <c r="F12" s="29"/>
      <c r="G12" s="24"/>
      <c r="H12" s="24"/>
      <c r="I12" s="24"/>
      <c r="J12" s="24"/>
    </row>
    <row r="13" spans="1:10" ht="12" customHeight="1">
      <c r="A13" s="31"/>
      <c r="B13" s="31"/>
      <c r="C13" s="31"/>
      <c r="D13" s="32"/>
      <c r="E13" s="24"/>
      <c r="F13" s="29"/>
      <c r="G13" s="24"/>
      <c r="H13" s="24"/>
      <c r="I13" s="24"/>
      <c r="J13" s="24"/>
    </row>
    <row r="14" spans="1:10" ht="12" customHeight="1">
      <c r="A14" s="33"/>
      <c r="B14" s="31" t="s">
        <v>137</v>
      </c>
      <c r="C14" s="31"/>
      <c r="D14" s="32">
        <v>-2156034</v>
      </c>
      <c r="E14" s="24"/>
      <c r="F14" s="32">
        <v>-1542183</v>
      </c>
      <c r="G14" s="24"/>
      <c r="H14" s="24"/>
      <c r="I14" s="24"/>
      <c r="J14" s="24"/>
    </row>
    <row r="15" spans="1:10" ht="12" customHeight="1">
      <c r="A15" s="31"/>
      <c r="B15" s="31"/>
      <c r="C15" s="31"/>
      <c r="D15" s="32"/>
      <c r="E15" s="24"/>
      <c r="F15" s="32"/>
      <c r="G15" s="24"/>
      <c r="H15" s="24"/>
      <c r="I15" s="24"/>
      <c r="J15" s="24"/>
    </row>
    <row r="16" spans="1:10" ht="12" customHeight="1">
      <c r="A16" s="34" t="s">
        <v>17</v>
      </c>
      <c r="B16" s="31"/>
      <c r="C16" s="31"/>
      <c r="D16" s="32"/>
      <c r="E16" s="24"/>
      <c r="F16" s="32"/>
      <c r="G16" s="24"/>
      <c r="H16" s="24"/>
      <c r="I16" s="24"/>
      <c r="J16" s="24"/>
    </row>
    <row r="17" spans="1:10" ht="12" customHeight="1">
      <c r="A17" s="34"/>
      <c r="B17" s="31" t="s">
        <v>116</v>
      </c>
      <c r="C17" s="31"/>
      <c r="D17" s="32">
        <v>-16933</v>
      </c>
      <c r="E17" s="24"/>
      <c r="F17" s="32">
        <v>-18063</v>
      </c>
      <c r="G17" s="24"/>
      <c r="H17" s="24"/>
      <c r="I17" s="24"/>
      <c r="J17" s="24"/>
    </row>
    <row r="18" spans="1:10" ht="12" customHeight="1">
      <c r="A18" s="34"/>
      <c r="B18" s="31" t="s">
        <v>155</v>
      </c>
      <c r="C18" s="31"/>
      <c r="D18" s="32">
        <v>0</v>
      </c>
      <c r="E18" s="24"/>
      <c r="F18" s="32">
        <v>30870</v>
      </c>
      <c r="G18" s="24"/>
      <c r="H18" s="24"/>
      <c r="I18" s="24"/>
      <c r="J18" s="24"/>
    </row>
    <row r="19" spans="1:10" ht="12" customHeight="1">
      <c r="A19" s="34"/>
      <c r="B19" s="31" t="s">
        <v>156</v>
      </c>
      <c r="C19" s="31"/>
      <c r="D19" s="32">
        <v>0</v>
      </c>
      <c r="E19" s="24"/>
      <c r="F19" s="32">
        <v>60910</v>
      </c>
      <c r="G19" s="24"/>
      <c r="H19" s="24"/>
      <c r="I19" s="24"/>
      <c r="J19" s="24"/>
    </row>
    <row r="20" spans="1:10" ht="12" customHeight="1">
      <c r="A20" s="34"/>
      <c r="B20" s="31" t="s">
        <v>154</v>
      </c>
      <c r="C20" s="31"/>
      <c r="D20" s="32">
        <v>0</v>
      </c>
      <c r="E20" s="24"/>
      <c r="F20" s="32">
        <v>31346</v>
      </c>
      <c r="G20" s="24"/>
      <c r="H20" s="24"/>
      <c r="I20" s="24"/>
      <c r="J20" s="24"/>
    </row>
    <row r="21" spans="1:10" ht="12" customHeight="1">
      <c r="A21" s="31"/>
      <c r="B21" s="35" t="s">
        <v>18</v>
      </c>
      <c r="C21" s="35"/>
      <c r="D21" s="32">
        <v>99211</v>
      </c>
      <c r="E21" s="24"/>
      <c r="F21" s="32">
        <v>221852</v>
      </c>
      <c r="G21" s="24"/>
      <c r="H21" s="24"/>
      <c r="I21" s="24"/>
      <c r="J21" s="24"/>
    </row>
    <row r="22" spans="1:10" ht="12" customHeight="1">
      <c r="A22" s="31"/>
      <c r="B22" s="35" t="s">
        <v>19</v>
      </c>
      <c r="C22" s="35"/>
      <c r="D22" s="32">
        <v>984555</v>
      </c>
      <c r="E22" s="24"/>
      <c r="F22" s="32">
        <v>281384</v>
      </c>
      <c r="G22" s="24"/>
      <c r="H22" s="24"/>
      <c r="I22" s="24"/>
      <c r="J22" s="24"/>
    </row>
    <row r="23" spans="1:10" ht="12" customHeight="1">
      <c r="A23" s="31"/>
      <c r="B23" s="35" t="s">
        <v>126</v>
      </c>
      <c r="C23" s="35"/>
      <c r="D23" s="32">
        <v>146</v>
      </c>
      <c r="E23" s="24"/>
      <c r="F23" s="32">
        <v>2060</v>
      </c>
      <c r="G23" s="24"/>
      <c r="H23" s="24"/>
      <c r="I23" s="24"/>
      <c r="J23" s="24"/>
    </row>
    <row r="24" spans="1:10" ht="12" customHeight="1">
      <c r="A24" s="31"/>
      <c r="B24" s="35" t="s">
        <v>127</v>
      </c>
      <c r="C24" s="35"/>
      <c r="D24" s="32">
        <v>0</v>
      </c>
      <c r="E24" s="24"/>
      <c r="F24" s="32">
        <v>1675</v>
      </c>
      <c r="G24" s="24"/>
      <c r="H24" s="24"/>
      <c r="I24" s="24"/>
      <c r="J24" s="24"/>
    </row>
    <row r="25" spans="1:10" ht="12" customHeight="1">
      <c r="A25" s="31"/>
      <c r="B25" s="35" t="s">
        <v>20</v>
      </c>
      <c r="C25" s="35"/>
      <c r="D25" s="32">
        <v>60856</v>
      </c>
      <c r="E25" s="24"/>
      <c r="F25" s="32">
        <v>18864</v>
      </c>
      <c r="G25" s="24"/>
      <c r="H25" s="129"/>
      <c r="I25" s="24"/>
      <c r="J25" s="24"/>
    </row>
    <row r="26" spans="1:10" ht="12" customHeight="1">
      <c r="A26" s="31"/>
      <c r="B26" s="35" t="s">
        <v>21</v>
      </c>
      <c r="C26" s="35"/>
      <c r="D26" s="32">
        <v>-32176</v>
      </c>
      <c r="E26" s="24"/>
      <c r="F26" s="32">
        <v>-62732</v>
      </c>
      <c r="G26" s="24"/>
      <c r="H26" s="24"/>
      <c r="I26" s="24"/>
      <c r="J26" s="24"/>
    </row>
    <row r="27" spans="1:10" ht="12" customHeight="1">
      <c r="A27" s="31"/>
      <c r="B27" s="31"/>
      <c r="C27" s="31"/>
      <c r="D27" s="32"/>
      <c r="E27" s="24"/>
      <c r="F27" s="32"/>
      <c r="G27" s="24"/>
      <c r="H27" s="24"/>
      <c r="I27" s="24"/>
      <c r="J27" s="24"/>
    </row>
    <row r="28" spans="1:10" ht="12" customHeight="1">
      <c r="A28" s="34" t="s">
        <v>138</v>
      </c>
      <c r="B28" s="31"/>
      <c r="C28" s="31"/>
      <c r="D28" s="36">
        <f>SUM(D14:D27)</f>
        <v>-1060375</v>
      </c>
      <c r="E28" s="24"/>
      <c r="F28" s="36">
        <f>SUM(F14:F27)</f>
        <v>-974017</v>
      </c>
      <c r="G28" s="24"/>
      <c r="H28" s="24"/>
      <c r="I28" s="24"/>
      <c r="J28" s="24"/>
    </row>
    <row r="29" spans="1:10" ht="12" customHeight="1">
      <c r="A29" s="34"/>
      <c r="B29" s="31"/>
      <c r="C29" s="31"/>
      <c r="D29" s="32"/>
      <c r="E29" s="24"/>
      <c r="F29" s="32"/>
      <c r="G29" s="24"/>
      <c r="H29" s="24"/>
      <c r="I29" s="24"/>
      <c r="J29" s="24"/>
    </row>
    <row r="30" spans="1:10" ht="12" customHeight="1">
      <c r="A30" s="31" t="s">
        <v>22</v>
      </c>
      <c r="B30" s="31"/>
      <c r="C30" s="31"/>
      <c r="D30" s="32"/>
      <c r="E30" s="24"/>
      <c r="F30" s="32"/>
      <c r="G30" s="24"/>
      <c r="H30" s="24"/>
      <c r="I30" s="24"/>
      <c r="J30" s="24"/>
    </row>
    <row r="31" spans="1:10" ht="12" customHeight="1">
      <c r="A31" s="31"/>
      <c r="B31" s="24"/>
      <c r="C31" s="24"/>
      <c r="D31" s="32"/>
      <c r="E31" s="24"/>
      <c r="F31" s="32"/>
      <c r="G31" s="24"/>
      <c r="H31" s="24"/>
      <c r="I31" s="24"/>
      <c r="J31" s="24"/>
    </row>
    <row r="32" spans="1:10" ht="12" customHeight="1">
      <c r="A32" s="31"/>
      <c r="B32" s="31" t="s">
        <v>10</v>
      </c>
      <c r="C32" s="31"/>
      <c r="D32" s="32">
        <v>-373187</v>
      </c>
      <c r="E32" s="24"/>
      <c r="F32" s="32">
        <v>-389644</v>
      </c>
      <c r="G32" s="24"/>
      <c r="H32" s="24"/>
      <c r="I32" s="24"/>
      <c r="J32" s="24"/>
    </row>
    <row r="33" spans="1:10" ht="12" customHeight="1">
      <c r="A33" s="31"/>
      <c r="B33" s="31" t="s">
        <v>11</v>
      </c>
      <c r="C33" s="31"/>
      <c r="D33" s="32">
        <v>988650</v>
      </c>
      <c r="E33" s="24"/>
      <c r="F33" s="32">
        <v>935505</v>
      </c>
      <c r="G33" s="24"/>
      <c r="H33" s="24"/>
      <c r="I33" s="24"/>
      <c r="J33" s="24"/>
    </row>
    <row r="34" spans="1:10" ht="12" customHeight="1">
      <c r="A34" s="31"/>
      <c r="B34" s="31" t="s">
        <v>13</v>
      </c>
      <c r="C34" s="31"/>
      <c r="D34" s="32">
        <v>395007</v>
      </c>
      <c r="E34" s="24"/>
      <c r="F34" s="32">
        <v>501338</v>
      </c>
      <c r="G34" s="24"/>
      <c r="H34" s="24"/>
      <c r="I34" s="24"/>
      <c r="J34" s="24"/>
    </row>
    <row r="35" spans="1:10" ht="12" customHeight="1">
      <c r="A35" s="31"/>
      <c r="B35" s="31"/>
      <c r="C35" s="31"/>
      <c r="D35" s="32"/>
      <c r="E35" s="24"/>
      <c r="F35" s="32"/>
      <c r="G35" s="24"/>
      <c r="H35" s="24"/>
      <c r="I35" s="24"/>
      <c r="J35" s="24"/>
    </row>
    <row r="36" spans="1:10" ht="12" customHeight="1">
      <c r="A36" s="34" t="s">
        <v>157</v>
      </c>
      <c r="B36" s="31"/>
      <c r="C36" s="31"/>
      <c r="D36" s="36">
        <f>SUM(D28:D34)</f>
        <v>-49905</v>
      </c>
      <c r="E36" s="24"/>
      <c r="F36" s="36">
        <f>SUM(F28:F34)</f>
        <v>73182</v>
      </c>
      <c r="G36" s="24"/>
      <c r="H36" s="24"/>
      <c r="I36" s="24"/>
      <c r="J36" s="24"/>
    </row>
    <row r="37" spans="1:10" ht="12" customHeight="1">
      <c r="A37" s="34"/>
      <c r="B37" s="31"/>
      <c r="C37" s="31"/>
      <c r="D37" s="32"/>
      <c r="E37" s="24"/>
      <c r="F37" s="32"/>
      <c r="G37" s="24"/>
      <c r="H37" s="24"/>
      <c r="I37" s="24"/>
      <c r="J37" s="24"/>
    </row>
    <row r="38" spans="1:10" ht="12" customHeight="1">
      <c r="A38" s="31"/>
      <c r="B38" s="31" t="s">
        <v>23</v>
      </c>
      <c r="C38" s="31"/>
      <c r="D38" s="32">
        <f>-D25</f>
        <v>-60856</v>
      </c>
      <c r="E38" s="24"/>
      <c r="F38" s="32">
        <v>-18864</v>
      </c>
      <c r="G38" s="24"/>
      <c r="H38" s="24"/>
      <c r="I38" s="24"/>
      <c r="J38" s="24"/>
    </row>
    <row r="39" spans="1:10" ht="12" customHeight="1">
      <c r="A39" s="31"/>
      <c r="B39" s="31" t="s">
        <v>24</v>
      </c>
      <c r="C39" s="31"/>
      <c r="D39" s="32">
        <f>-D26</f>
        <v>32176</v>
      </c>
      <c r="E39" s="24"/>
      <c r="F39" s="32">
        <v>62732</v>
      </c>
      <c r="G39" s="24"/>
      <c r="H39" s="24"/>
      <c r="I39" s="24"/>
      <c r="J39" s="24"/>
    </row>
    <row r="40" spans="1:10" ht="12" customHeight="1">
      <c r="A40" s="31"/>
      <c r="B40" s="31" t="s">
        <v>38</v>
      </c>
      <c r="C40" s="31"/>
      <c r="D40" s="32">
        <v>1179</v>
      </c>
      <c r="E40" s="24"/>
      <c r="F40" s="32">
        <v>109788</v>
      </c>
      <c r="G40" s="24"/>
      <c r="H40" s="24"/>
      <c r="I40" s="24"/>
      <c r="J40" s="24"/>
    </row>
    <row r="41" spans="1:10" ht="12" customHeight="1">
      <c r="A41" s="31"/>
      <c r="B41" s="31"/>
      <c r="C41" s="31"/>
      <c r="D41" s="32"/>
      <c r="E41" s="24"/>
      <c r="F41" s="32"/>
      <c r="G41" s="24"/>
      <c r="H41" s="24"/>
      <c r="I41" s="24"/>
      <c r="J41" s="24"/>
    </row>
    <row r="42" spans="1:10" ht="12" customHeight="1">
      <c r="A42" s="34" t="s">
        <v>158</v>
      </c>
      <c r="B42" s="31"/>
      <c r="C42" s="31"/>
      <c r="D42" s="37">
        <f>SUM(D36:D41)</f>
        <v>-77406</v>
      </c>
      <c r="E42" s="24"/>
      <c r="F42" s="37">
        <f>SUM(F36:F41)</f>
        <v>226838</v>
      </c>
      <c r="G42" s="24"/>
      <c r="H42" s="24"/>
      <c r="I42" s="24"/>
      <c r="J42" s="24"/>
    </row>
    <row r="43" spans="1:10" ht="12" customHeight="1">
      <c r="A43" s="34"/>
      <c r="B43" s="31"/>
      <c r="C43" s="31"/>
      <c r="D43" s="32"/>
      <c r="E43" s="24"/>
      <c r="F43" s="32"/>
      <c r="G43" s="24"/>
      <c r="H43" s="24"/>
      <c r="I43" s="24"/>
      <c r="J43" s="24"/>
    </row>
    <row r="44" spans="1:10" ht="12" customHeight="1">
      <c r="A44" s="31"/>
      <c r="B44" s="31"/>
      <c r="C44" s="31"/>
      <c r="D44" s="32"/>
      <c r="E44" s="24"/>
      <c r="F44" s="32"/>
      <c r="G44" s="24"/>
      <c r="H44" s="24"/>
      <c r="I44" s="24"/>
      <c r="J44" s="24"/>
    </row>
    <row r="45" spans="1:10" ht="12" customHeight="1">
      <c r="A45" s="30" t="s">
        <v>25</v>
      </c>
      <c r="B45" s="31"/>
      <c r="C45" s="31"/>
      <c r="D45" s="32"/>
      <c r="E45" s="24"/>
      <c r="F45" s="32"/>
      <c r="G45" s="24"/>
      <c r="H45" s="24"/>
      <c r="I45" s="24"/>
      <c r="J45" s="24"/>
    </row>
    <row r="46" spans="1:10" ht="12" customHeight="1">
      <c r="A46" s="30"/>
      <c r="B46" s="31"/>
      <c r="C46" s="31"/>
      <c r="D46" s="32"/>
      <c r="E46" s="24"/>
      <c r="F46" s="32"/>
      <c r="G46" s="24"/>
      <c r="H46" s="24"/>
      <c r="I46" s="24"/>
      <c r="J46" s="24"/>
    </row>
    <row r="47" spans="1:10" ht="12" customHeight="1">
      <c r="A47" s="32"/>
      <c r="B47" s="31" t="s">
        <v>27</v>
      </c>
      <c r="C47" s="31"/>
      <c r="D47" s="32">
        <v>-71074</v>
      </c>
      <c r="E47" s="24"/>
      <c r="F47" s="32">
        <v>-25647</v>
      </c>
      <c r="G47" s="24"/>
      <c r="H47" s="24"/>
      <c r="I47" s="24"/>
      <c r="J47" s="24"/>
    </row>
    <row r="48" spans="1:10" ht="12" customHeight="1">
      <c r="A48" s="32"/>
      <c r="B48" s="31" t="s">
        <v>159</v>
      </c>
      <c r="C48" s="31"/>
      <c r="D48" s="32">
        <v>0</v>
      </c>
      <c r="E48" s="24"/>
      <c r="F48" s="32">
        <v>447</v>
      </c>
      <c r="G48" s="24"/>
      <c r="H48" s="24"/>
      <c r="I48" s="24"/>
      <c r="J48" s="24"/>
    </row>
    <row r="49" spans="1:10" ht="12" customHeight="1">
      <c r="A49" s="32"/>
      <c r="B49" s="31" t="s">
        <v>141</v>
      </c>
      <c r="C49" s="31"/>
      <c r="D49" s="32">
        <v>254971</v>
      </c>
      <c r="E49" s="24"/>
      <c r="F49" s="32">
        <v>0</v>
      </c>
      <c r="G49" s="24"/>
      <c r="H49" s="24"/>
      <c r="I49" s="24"/>
      <c r="J49" s="24"/>
    </row>
    <row r="50" spans="1:10" ht="12" customHeight="1">
      <c r="A50" s="31"/>
      <c r="B50" s="33" t="s">
        <v>133</v>
      </c>
      <c r="C50" s="33"/>
      <c r="D50" s="32">
        <v>-891724</v>
      </c>
      <c r="E50" s="24"/>
      <c r="F50" s="32">
        <v>-962026</v>
      </c>
      <c r="G50" s="24"/>
      <c r="H50" s="24"/>
      <c r="I50" s="24"/>
      <c r="J50" s="24"/>
    </row>
    <row r="51" spans="1:10" ht="12" customHeight="1">
      <c r="A51" s="31"/>
      <c r="B51" s="31"/>
      <c r="C51" s="31"/>
      <c r="D51" s="32"/>
      <c r="E51" s="24"/>
      <c r="F51" s="32"/>
      <c r="G51" s="24"/>
      <c r="H51" s="24"/>
      <c r="I51" s="24"/>
      <c r="J51" s="24"/>
    </row>
    <row r="52" spans="1:10" ht="12" customHeight="1">
      <c r="A52" s="34" t="s">
        <v>28</v>
      </c>
      <c r="B52" s="31"/>
      <c r="C52" s="31"/>
      <c r="D52" s="37">
        <f>SUM(D47:D51)</f>
        <v>-707827</v>
      </c>
      <c r="E52" s="24"/>
      <c r="F52" s="37">
        <f>SUM(F47:F51)</f>
        <v>-987226</v>
      </c>
      <c r="G52" s="24"/>
      <c r="H52" s="24"/>
      <c r="I52" s="24"/>
      <c r="J52" s="24"/>
    </row>
    <row r="53" spans="1:10" ht="11.25">
      <c r="A53" s="34"/>
      <c r="B53" s="31"/>
      <c r="C53" s="31"/>
      <c r="D53" s="32"/>
      <c r="E53" s="24"/>
      <c r="F53" s="32"/>
      <c r="G53" s="24"/>
      <c r="H53" s="24"/>
      <c r="I53" s="24"/>
      <c r="J53" s="24"/>
    </row>
    <row r="54" spans="1:10" ht="12" customHeight="1">
      <c r="A54" s="34"/>
      <c r="B54" s="31"/>
      <c r="C54" s="31"/>
      <c r="D54" s="32"/>
      <c r="E54" s="24"/>
      <c r="F54" s="32"/>
      <c r="G54" s="24"/>
      <c r="H54" s="24"/>
      <c r="I54" s="24"/>
      <c r="J54" s="24"/>
    </row>
    <row r="55" spans="1:10" s="102" customFormat="1" ht="12" customHeight="1">
      <c r="A55" s="97" t="s">
        <v>117</v>
      </c>
      <c r="B55" s="98"/>
      <c r="C55" s="98"/>
      <c r="D55" s="99"/>
      <c r="E55" s="100"/>
      <c r="F55" s="99"/>
      <c r="G55" s="101"/>
      <c r="H55" s="41"/>
      <c r="I55" s="41"/>
      <c r="J55" s="41"/>
    </row>
    <row r="56" spans="1:10" s="102" customFormat="1" ht="12" customHeight="1">
      <c r="A56" s="103"/>
      <c r="B56" s="98"/>
      <c r="C56" s="98"/>
      <c r="D56" s="99"/>
      <c r="E56" s="100"/>
      <c r="F56" s="99"/>
      <c r="G56" s="101"/>
      <c r="H56" s="41"/>
      <c r="I56" s="41"/>
      <c r="J56" s="41"/>
    </row>
    <row r="57" spans="1:10" s="102" customFormat="1" ht="12" customHeight="1">
      <c r="A57" s="103"/>
      <c r="B57" s="41" t="s">
        <v>26</v>
      </c>
      <c r="C57" s="41"/>
      <c r="D57" s="104">
        <v>-34361</v>
      </c>
      <c r="E57" s="100"/>
      <c r="F57" s="105">
        <v>-42679</v>
      </c>
      <c r="G57" s="101"/>
      <c r="H57" s="41"/>
      <c r="I57" s="41"/>
      <c r="J57" s="41"/>
    </row>
    <row r="58" spans="1:10" s="102" customFormat="1" ht="12" customHeight="1">
      <c r="A58" s="103"/>
      <c r="B58" s="41" t="s">
        <v>146</v>
      </c>
      <c r="C58" s="41"/>
      <c r="D58" s="104">
        <v>251377</v>
      </c>
      <c r="E58" s="100"/>
      <c r="F58" s="126">
        <v>585000</v>
      </c>
      <c r="G58" s="101"/>
      <c r="H58" s="41"/>
      <c r="I58" s="41"/>
      <c r="J58" s="41"/>
    </row>
    <row r="59" spans="1:10" s="102" customFormat="1" ht="12" customHeight="1">
      <c r="A59" s="103"/>
      <c r="B59" s="41"/>
      <c r="C59" s="41"/>
      <c r="D59" s="104"/>
      <c r="E59" s="100"/>
      <c r="F59" s="126"/>
      <c r="G59" s="101"/>
      <c r="H59" s="41"/>
      <c r="I59" s="41"/>
      <c r="J59" s="41"/>
    </row>
    <row r="60" spans="1:10" s="102" customFormat="1" ht="12" customHeight="1">
      <c r="A60" s="103" t="s">
        <v>160</v>
      </c>
      <c r="B60" s="41"/>
      <c r="C60" s="41"/>
      <c r="D60" s="108">
        <f>SUM(D57:D59)</f>
        <v>217016</v>
      </c>
      <c r="E60" s="100"/>
      <c r="F60" s="108">
        <f>SUM(F57:F59)</f>
        <v>542321</v>
      </c>
      <c r="G60" s="101"/>
      <c r="H60" s="41"/>
      <c r="I60" s="41"/>
      <c r="J60" s="41"/>
    </row>
    <row r="61" spans="1:10" s="102" customFormat="1" ht="12" customHeight="1">
      <c r="A61" s="103"/>
      <c r="B61" s="98"/>
      <c r="C61" s="98"/>
      <c r="D61" s="99"/>
      <c r="E61" s="100"/>
      <c r="F61" s="99"/>
      <c r="G61" s="101"/>
      <c r="H61" s="41"/>
      <c r="I61" s="41"/>
      <c r="J61" s="41"/>
    </row>
    <row r="62" spans="1:10" s="102" customFormat="1" ht="12" customHeight="1">
      <c r="A62" s="98"/>
      <c r="B62" s="98"/>
      <c r="C62" s="98"/>
      <c r="D62" s="99"/>
      <c r="E62" s="100"/>
      <c r="F62" s="99"/>
      <c r="G62" s="101"/>
      <c r="H62" s="41"/>
      <c r="I62" s="41"/>
      <c r="J62" s="41"/>
    </row>
    <row r="63" spans="1:10" s="102" customFormat="1" ht="12" customHeight="1">
      <c r="A63" s="98" t="s">
        <v>118</v>
      </c>
      <c r="B63" s="41"/>
      <c r="C63" s="41"/>
      <c r="D63" s="99">
        <f>D42+D52+D60</f>
        <v>-568217</v>
      </c>
      <c r="E63" s="100"/>
      <c r="F63" s="99">
        <f>F42+F52+F60</f>
        <v>-218067</v>
      </c>
      <c r="G63" s="109"/>
      <c r="H63" s="41"/>
      <c r="I63" s="41"/>
      <c r="J63" s="41"/>
    </row>
    <row r="64" spans="1:10" s="102" customFormat="1" ht="12" customHeight="1">
      <c r="A64" s="98"/>
      <c r="B64" s="98" t="s">
        <v>119</v>
      </c>
      <c r="C64" s="98"/>
      <c r="D64" s="99">
        <v>1092550</v>
      </c>
      <c r="E64" s="100"/>
      <c r="F64" s="99">
        <v>2263004</v>
      </c>
      <c r="G64" s="109"/>
      <c r="H64" s="41"/>
      <c r="I64" s="41"/>
      <c r="J64" s="41"/>
    </row>
    <row r="65" spans="1:10" s="102" customFormat="1" ht="12" customHeight="1">
      <c r="A65" s="97"/>
      <c r="B65" s="98" t="s">
        <v>120</v>
      </c>
      <c r="C65" s="98"/>
      <c r="D65" s="106">
        <v>0</v>
      </c>
      <c r="E65" s="100"/>
      <c r="F65" s="107">
        <v>0</v>
      </c>
      <c r="G65" s="101"/>
      <c r="H65" s="41"/>
      <c r="I65" s="41"/>
      <c r="J65" s="41"/>
    </row>
    <row r="66" spans="1:10" s="102" customFormat="1" ht="12" customHeight="1" thickBot="1">
      <c r="A66" s="98"/>
      <c r="B66" s="98" t="s">
        <v>121</v>
      </c>
      <c r="C66" s="121" t="s">
        <v>129</v>
      </c>
      <c r="D66" s="110">
        <f>SUM(D63:D65)</f>
        <v>524333</v>
      </c>
      <c r="E66" s="100"/>
      <c r="F66" s="110">
        <f>SUM(F63:F65)</f>
        <v>2044937</v>
      </c>
      <c r="G66" s="109"/>
      <c r="H66" s="41"/>
      <c r="I66" s="41"/>
      <c r="J66" s="41"/>
    </row>
    <row r="67" spans="1:10" s="102" customFormat="1" ht="12" customHeight="1" thickTop="1">
      <c r="A67" s="98"/>
      <c r="B67" s="98"/>
      <c r="C67" s="98"/>
      <c r="D67" s="99"/>
      <c r="E67" s="100"/>
      <c r="F67" s="99"/>
      <c r="G67" s="101"/>
      <c r="H67" s="41"/>
      <c r="I67" s="41"/>
      <c r="J67" s="41"/>
    </row>
    <row r="68" spans="1:10" s="102" customFormat="1" ht="12" customHeight="1">
      <c r="A68" s="98"/>
      <c r="B68" s="97" t="s">
        <v>130</v>
      </c>
      <c r="C68" s="98"/>
      <c r="D68" s="99"/>
      <c r="E68" s="100"/>
      <c r="F68" s="99"/>
      <c r="G68" s="101"/>
      <c r="H68" s="41"/>
      <c r="I68" s="41"/>
      <c r="J68" s="41"/>
    </row>
    <row r="69" spans="1:10" s="102" customFormat="1" ht="12" customHeight="1">
      <c r="A69" s="98"/>
      <c r="B69" s="98"/>
      <c r="C69" s="98"/>
      <c r="D69" s="99"/>
      <c r="E69" s="100"/>
      <c r="F69" s="99"/>
      <c r="G69" s="101"/>
      <c r="H69" s="41"/>
      <c r="I69" s="41"/>
      <c r="J69" s="41"/>
    </row>
    <row r="70" spans="1:10" s="102" customFormat="1" ht="12" customHeight="1">
      <c r="A70" s="122" t="s">
        <v>129</v>
      </c>
      <c r="B70" s="97" t="s">
        <v>29</v>
      </c>
      <c r="C70" s="97"/>
      <c r="D70" s="99"/>
      <c r="E70" s="100"/>
      <c r="F70" s="111"/>
      <c r="G70" s="101"/>
      <c r="H70" s="41"/>
      <c r="I70" s="41"/>
      <c r="J70" s="41"/>
    </row>
    <row r="71" spans="1:10" s="102" customFormat="1" ht="12" customHeight="1">
      <c r="A71" s="98"/>
      <c r="B71" s="98" t="s">
        <v>30</v>
      </c>
      <c r="C71" s="98"/>
      <c r="D71" s="99">
        <v>1377129</v>
      </c>
      <c r="E71" s="100"/>
      <c r="F71" s="99">
        <v>2713821</v>
      </c>
      <c r="G71" s="109"/>
      <c r="H71" s="41"/>
      <c r="I71" s="41"/>
      <c r="J71" s="41"/>
    </row>
    <row r="72" spans="1:10" s="102" customFormat="1" ht="12" customHeight="1">
      <c r="A72" s="98"/>
      <c r="B72" s="98" t="s">
        <v>31</v>
      </c>
      <c r="C72" s="98"/>
      <c r="D72" s="99">
        <v>147204</v>
      </c>
      <c r="E72" s="100"/>
      <c r="F72" s="99">
        <v>331116</v>
      </c>
      <c r="G72" s="109"/>
      <c r="H72" s="41"/>
      <c r="I72" s="41"/>
      <c r="J72" s="41"/>
    </row>
    <row r="73" spans="1:10" s="102" customFormat="1" ht="12" customHeight="1">
      <c r="A73" s="98"/>
      <c r="B73" s="98"/>
      <c r="C73" s="98"/>
      <c r="D73" s="113">
        <f>SUM(D71:D72)</f>
        <v>1524333</v>
      </c>
      <c r="E73" s="100"/>
      <c r="F73" s="113">
        <f>SUM(F71:F72)</f>
        <v>3044937</v>
      </c>
      <c r="G73" s="109"/>
      <c r="H73" s="41"/>
      <c r="I73" s="41"/>
      <c r="J73" s="41"/>
    </row>
    <row r="74" spans="1:10" s="102" customFormat="1" ht="12" customHeight="1">
      <c r="A74" s="98"/>
      <c r="B74" s="98" t="s">
        <v>122</v>
      </c>
      <c r="C74" s="98"/>
      <c r="D74" s="112"/>
      <c r="E74" s="100"/>
      <c r="F74" s="112"/>
      <c r="G74" s="109"/>
      <c r="H74" s="41"/>
      <c r="I74" s="41"/>
      <c r="J74" s="41"/>
    </row>
    <row r="75" spans="1:10" s="102" customFormat="1" ht="12" customHeight="1">
      <c r="A75" s="98"/>
      <c r="B75" s="98" t="s">
        <v>123</v>
      </c>
      <c r="C75" s="98"/>
      <c r="D75" s="112">
        <v>-1000000</v>
      </c>
      <c r="E75" s="100"/>
      <c r="F75" s="112">
        <v>-1000000</v>
      </c>
      <c r="G75" s="109"/>
      <c r="H75" s="41"/>
      <c r="I75" s="41"/>
      <c r="J75" s="41"/>
    </row>
    <row r="76" spans="1:10" s="102" customFormat="1" ht="12" customHeight="1" thickBot="1">
      <c r="A76" s="98"/>
      <c r="B76" s="98"/>
      <c r="C76" s="98"/>
      <c r="D76" s="114">
        <f>SUM(D73:D75)</f>
        <v>524333</v>
      </c>
      <c r="E76" s="100"/>
      <c r="F76" s="114">
        <f>SUM(F73:F75)</f>
        <v>2044937</v>
      </c>
      <c r="G76" s="109"/>
      <c r="H76" s="41"/>
      <c r="I76" s="41"/>
      <c r="J76" s="41"/>
    </row>
    <row r="77" spans="1:10" s="102" customFormat="1" ht="12" customHeight="1" thickTop="1">
      <c r="A77" s="98"/>
      <c r="B77" s="98"/>
      <c r="C77" s="98"/>
      <c r="D77" s="100"/>
      <c r="E77" s="100"/>
      <c r="F77" s="112"/>
      <c r="G77" s="101"/>
      <c r="H77" s="41"/>
      <c r="I77" s="41"/>
      <c r="J77" s="41"/>
    </row>
    <row r="78" spans="1:10" s="102" customFormat="1" ht="12" customHeight="1">
      <c r="A78" s="98"/>
      <c r="B78" s="146" t="s">
        <v>32</v>
      </c>
      <c r="C78" s="146"/>
      <c r="D78" s="147">
        <f>D66-D76</f>
        <v>0</v>
      </c>
      <c r="E78" s="148"/>
      <c r="F78" s="147">
        <f>F66-F76</f>
        <v>0</v>
      </c>
      <c r="G78" s="101"/>
      <c r="H78" s="41"/>
      <c r="I78" s="41"/>
      <c r="J78" s="41"/>
    </row>
    <row r="79" spans="1:10" ht="15" customHeight="1">
      <c r="A79" s="24"/>
      <c r="B79" s="24" t="s">
        <v>108</v>
      </c>
      <c r="C79" s="68"/>
      <c r="D79" s="68"/>
      <c r="E79" s="68"/>
      <c r="F79" s="86"/>
      <c r="G79" s="68"/>
      <c r="H79" s="24"/>
      <c r="I79" s="24"/>
      <c r="J79" s="24"/>
    </row>
    <row r="80" spans="1:10" ht="12" customHeight="1">
      <c r="A80" s="24"/>
      <c r="B80" s="24" t="s">
        <v>144</v>
      </c>
      <c r="C80" s="68"/>
      <c r="D80" s="68"/>
      <c r="E80" s="68"/>
      <c r="F80" s="86"/>
      <c r="G80" s="68"/>
      <c r="H80" s="24"/>
      <c r="I80" s="24"/>
      <c r="J80" s="24"/>
    </row>
    <row r="81" spans="1:10" ht="12" customHeight="1">
      <c r="A81" s="24"/>
      <c r="B81" s="24" t="s">
        <v>109</v>
      </c>
      <c r="C81" s="68"/>
      <c r="D81" s="68"/>
      <c r="E81" s="68"/>
      <c r="F81" s="86"/>
      <c r="G81" s="68"/>
      <c r="H81" s="24"/>
      <c r="I81" s="24"/>
      <c r="J81" s="24"/>
    </row>
    <row r="82" spans="1:10" ht="12" customHeight="1">
      <c r="A82" s="24"/>
      <c r="B82" s="24"/>
      <c r="C82" s="24"/>
      <c r="D82" s="24"/>
      <c r="E82" s="24"/>
      <c r="F82" s="24"/>
      <c r="G82" s="24"/>
      <c r="H82" s="24"/>
      <c r="I82" s="24"/>
      <c r="J82" s="24"/>
    </row>
    <row r="83" spans="1:10" ht="12" customHeight="1">
      <c r="A83" s="32"/>
      <c r="B83" s="24"/>
      <c r="C83" s="24"/>
      <c r="D83" s="38"/>
      <c r="E83" s="24"/>
      <c r="F83" s="24"/>
      <c r="G83" s="24"/>
      <c r="H83" s="24"/>
      <c r="I83" s="24"/>
      <c r="J83" s="24"/>
    </row>
    <row r="84" spans="1:10" ht="12" customHeight="1">
      <c r="A84" s="24"/>
      <c r="B84" s="24"/>
      <c r="C84" s="24"/>
      <c r="D84" s="24"/>
      <c r="E84" s="24"/>
      <c r="F84" s="24"/>
      <c r="G84" s="24"/>
      <c r="H84" s="24"/>
      <c r="I84" s="24"/>
      <c r="J84" s="24"/>
    </row>
    <row r="85" spans="1:10" ht="12" customHeight="1">
      <c r="A85" s="24"/>
      <c r="B85" s="24"/>
      <c r="C85" s="24"/>
      <c r="D85" s="24"/>
      <c r="E85" s="24"/>
      <c r="F85" s="24"/>
      <c r="G85" s="24"/>
      <c r="H85" s="24"/>
      <c r="I85" s="24"/>
      <c r="J85" s="24"/>
    </row>
    <row r="86" spans="1:10" ht="12" customHeight="1">
      <c r="A86" s="24"/>
      <c r="B86" s="24"/>
      <c r="C86" s="24"/>
      <c r="D86" s="24"/>
      <c r="E86" s="24"/>
      <c r="F86" s="24"/>
      <c r="G86" s="24"/>
      <c r="H86" s="24"/>
      <c r="I86" s="24"/>
      <c r="J86" s="24"/>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40</v>
      </c>
      <c r="B1" t="s">
        <v>41</v>
      </c>
    </row>
    <row r="2" spans="1:2" ht="12.75">
      <c r="A2" t="s">
        <v>42</v>
      </c>
      <c r="B2" t="s">
        <v>43</v>
      </c>
    </row>
    <row r="3" spans="1:2" ht="12.75">
      <c r="A3" t="s">
        <v>44</v>
      </c>
      <c r="B3" t="s">
        <v>45</v>
      </c>
    </row>
    <row r="4" spans="1:2" ht="12.75">
      <c r="A4" t="s">
        <v>46</v>
      </c>
      <c r="B4" t="s">
        <v>47</v>
      </c>
    </row>
    <row r="5" spans="1:2" ht="12.75">
      <c r="A5" t="s">
        <v>48</v>
      </c>
      <c r="B5" t="s">
        <v>49</v>
      </c>
    </row>
    <row r="6" spans="1:2" ht="12.75">
      <c r="A6" t="s">
        <v>50</v>
      </c>
      <c r="B6" t="s">
        <v>51</v>
      </c>
    </row>
    <row r="7" spans="1:2" ht="12.75">
      <c r="A7" t="s">
        <v>52</v>
      </c>
      <c r="B7" t="s">
        <v>53</v>
      </c>
    </row>
    <row r="8" spans="1:2" ht="12.75">
      <c r="A8" t="s">
        <v>54</v>
      </c>
      <c r="B8"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 </cp:lastModifiedBy>
  <cp:lastPrinted>2008-08-27T07:10:37Z</cp:lastPrinted>
  <dcterms:created xsi:type="dcterms:W3CDTF">2004-11-23T13:42:02Z</dcterms:created>
  <dcterms:modified xsi:type="dcterms:W3CDTF">2008-08-27T07:12:29Z</dcterms:modified>
  <cp:category/>
  <cp:version/>
  <cp:contentType/>
  <cp:contentStatus/>
</cp:coreProperties>
</file>